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drawings/drawing4.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omments3.xml" ContentType="application/vnd.openxmlformats-officedocument.spreadsheetml.comments+xml"/>
  <Override PartName="/xl/drawings/drawing5.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omments4.xml" ContentType="application/vnd.openxmlformats-officedocument.spreadsheetml.comments+xml"/>
  <Override PartName="/xl/drawings/drawing6.xml" ContentType="application/vnd.openxmlformats-officedocument.drawing+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omments5.xml" ContentType="application/vnd.openxmlformats-officedocument.spreadsheetml.comments+xml"/>
  <Override PartName="/xl/drawings/drawing7.xml" ContentType="application/vnd.openxmlformats-officedocument.drawing+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omments6.xml" ContentType="application/vnd.openxmlformats-officedocument.spreadsheetml.comments+xml"/>
  <Override PartName="/xl/drawings/drawing8.xml" ContentType="application/vnd.openxmlformats-officedocument.drawing+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omments7.xml" ContentType="application/vnd.openxmlformats-officedocument.spreadsheetml.comments+xml"/>
  <Override PartName="/xl/drawings/drawing9.xml" ContentType="application/vnd.openxmlformats-officedocument.drawing+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ThisWorkbook" defaultThemeVersion="124226"/>
  <xr:revisionPtr revIDLastSave="0" documentId="13_ncr:1_{46D27FF0-ADA1-4511-9EC7-64A82B0D2891}" xr6:coauthVersionLast="47" xr6:coauthVersionMax="47" xr10:uidLastSave="{00000000-0000-0000-0000-000000000000}"/>
  <bookViews>
    <workbookView xWindow="28680" yWindow="-3540" windowWidth="29040" windowHeight="15840" tabRatio="890" xr2:uid="{00000000-000D-0000-FFFF-FFFF00000000}"/>
  </bookViews>
  <sheets>
    <sheet name="申１" sheetId="1" r:id="rId1"/>
    <sheet name="申２" sheetId="3" r:id="rId2"/>
    <sheet name="申３" sheetId="49" r:id="rId3"/>
    <sheet name="申４" sheetId="46" r:id="rId4"/>
    <sheet name="申５" sheetId="50" r:id="rId5"/>
    <sheet name="申６" sheetId="59" r:id="rId6"/>
    <sheet name="申７" sheetId="54" r:id="rId7"/>
    <sheet name="申８" sheetId="22" r:id="rId8"/>
    <sheet name="加算①" sheetId="57" r:id="rId9"/>
    <sheet name="加算②" sheetId="58" r:id="rId10"/>
    <sheet name="入力規則" sheetId="23" state="hidden" r:id="rId11"/>
  </sheets>
  <definedNames>
    <definedName name="_xlnm.Print_Area" localSheetId="8">加算①!$A$1:$T$25</definedName>
    <definedName name="_xlnm.Print_Area" localSheetId="9">加算②!$A$1:$AA$30</definedName>
    <definedName name="_xlnm.Print_Area" localSheetId="0">申１!$A$1:$X$37</definedName>
    <definedName name="_xlnm.Print_Area" localSheetId="1">申２!$A$1:$X$30</definedName>
    <definedName name="_xlnm.Print_Area" localSheetId="2">申３!$A$1:$X$30</definedName>
    <definedName name="_xlnm.Print_Area" localSheetId="3">申４!$A$1:$AA$28</definedName>
    <definedName name="_xlnm.Print_Area" localSheetId="4">申５!$A$1:$AG$37</definedName>
    <definedName name="_xlnm.Print_Area" localSheetId="5">申６!$A$1:$U$23</definedName>
    <definedName name="_xlnm.Print_Area" localSheetId="6">申７!$A$1:$L$28</definedName>
    <definedName name="_xlnm.Print_Area" localSheetId="7">申８!$A$1:$AJ$56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H22" i="50" l="1"/>
  <c r="AH19" i="50"/>
  <c r="D21" i="1"/>
  <c r="AH48" i="22"/>
  <c r="AB48" i="22" l="1"/>
  <c r="V48" i="22"/>
  <c r="P48" i="22"/>
  <c r="J48" i="22"/>
  <c r="D48" i="22"/>
  <c r="V3" i="59"/>
  <c r="AB18" i="58" l="1"/>
  <c r="W24" i="57" l="1"/>
  <c r="X24" i="57" s="1"/>
  <c r="N19" i="54"/>
  <c r="Z10" i="3"/>
  <c r="U24" i="57" l="1"/>
  <c r="AA10" i="3"/>
  <c r="B17" i="54"/>
  <c r="U12" i="58"/>
  <c r="U11" i="58"/>
  <c r="U10" i="58"/>
  <c r="U9" i="58"/>
  <c r="S12" i="58"/>
  <c r="S11" i="58"/>
  <c r="S10" i="58"/>
  <c r="S9" i="58"/>
  <c r="Q12" i="58"/>
  <c r="Q11" i="58"/>
  <c r="Q10" i="58"/>
  <c r="Q9" i="58"/>
  <c r="U8" i="58"/>
  <c r="S8" i="58"/>
  <c r="Q8" i="58"/>
  <c r="K12" i="58"/>
  <c r="K11" i="58"/>
  <c r="K10" i="58"/>
  <c r="K9" i="58"/>
  <c r="I12" i="58"/>
  <c r="I11" i="58"/>
  <c r="I10" i="58"/>
  <c r="I9" i="58"/>
  <c r="G12" i="58"/>
  <c r="G11" i="58"/>
  <c r="G10" i="58"/>
  <c r="G9" i="58"/>
  <c r="E7" i="58"/>
  <c r="E6" i="58"/>
  <c r="D3" i="58"/>
  <c r="D3" i="57"/>
  <c r="U6" i="57"/>
  <c r="M8" i="54" l="1"/>
  <c r="N6" i="54" l="1"/>
  <c r="O6" i="54" s="1"/>
  <c r="M5" i="54" s="1"/>
  <c r="AF17" i="22" l="1"/>
  <c r="AH17" i="22" s="1"/>
  <c r="H17" i="22"/>
  <c r="J17" i="22" s="1"/>
  <c r="B17" i="22"/>
  <c r="AF18" i="22" l="1"/>
  <c r="D17" i="22" l="1"/>
  <c r="AH7" i="50" l="1"/>
  <c r="O19" i="54" l="1"/>
  <c r="M18" i="54" s="1"/>
  <c r="Q1" i="54"/>
  <c r="N1" i="54"/>
  <c r="Z20" i="3"/>
  <c r="Z11" i="3"/>
  <c r="J11" i="3" s="1"/>
  <c r="M21" i="54"/>
  <c r="M20" i="54"/>
  <c r="M16" i="54"/>
  <c r="N14" i="54"/>
  <c r="O14" i="54" s="1"/>
  <c r="M13" i="54" s="1"/>
  <c r="M12" i="54"/>
  <c r="N10" i="54"/>
  <c r="L11" i="3" l="1"/>
  <c r="I8" i="58" s="1"/>
  <c r="N11" i="3"/>
  <c r="K8" i="58" s="1"/>
  <c r="G8" i="58"/>
  <c r="O1" i="54"/>
  <c r="O10" i="54"/>
  <c r="M9" i="54" s="1"/>
  <c r="P1" i="54"/>
  <c r="B1" i="54" s="1"/>
  <c r="Z19" i="3" l="1"/>
  <c r="Z15" i="3"/>
  <c r="Z18" i="3"/>
  <c r="Z17" i="3"/>
  <c r="Z16" i="3"/>
  <c r="Z14" i="3"/>
  <c r="Z13" i="3"/>
  <c r="Z12" i="3"/>
  <c r="Y12" i="3" s="1"/>
  <c r="AA21" i="3" l="1"/>
  <c r="Y22" i="3"/>
  <c r="Y13" i="3"/>
  <c r="Y17" i="3"/>
  <c r="Y15" i="3"/>
  <c r="Q14" i="3"/>
  <c r="Q16" i="3"/>
  <c r="Y20" i="3"/>
  <c r="Y19" i="3"/>
  <c r="Q20" i="3"/>
  <c r="Y12" i="58" s="1"/>
  <c r="Q18" i="3"/>
  <c r="Y11" i="58" s="1"/>
  <c r="Y18" i="3"/>
  <c r="Y16" i="3"/>
  <c r="Y14" i="3"/>
  <c r="Y9" i="58" l="1"/>
  <c r="Y10" i="58"/>
  <c r="AA22" i="3"/>
  <c r="AA23" i="3" s="1"/>
  <c r="Q12" i="3"/>
  <c r="P21" i="3" s="1"/>
  <c r="AB1" i="58" s="1"/>
  <c r="Y8" i="58" l="1"/>
  <c r="L22" i="3"/>
  <c r="N22" i="3"/>
  <c r="J22" i="3"/>
  <c r="Y21" i="3" l="1"/>
  <c r="I32" i="1" l="1"/>
  <c r="Y32" i="1" l="1"/>
  <c r="Z17" i="22" l="1"/>
  <c r="Z18" i="22" s="1"/>
  <c r="T17" i="22"/>
  <c r="T18" i="22" s="1"/>
  <c r="N17" i="22"/>
  <c r="P17" i="22" s="1"/>
  <c r="H18" i="22"/>
  <c r="AH18" i="22" l="1"/>
  <c r="AF19" i="22"/>
  <c r="AB18" i="22"/>
  <c r="Z19" i="22"/>
  <c r="AB17" i="22"/>
  <c r="V18" i="22"/>
  <c r="T19" i="22"/>
  <c r="V17" i="22"/>
  <c r="N18" i="22"/>
  <c r="J18" i="22"/>
  <c r="H19" i="22"/>
  <c r="AF20" i="22" l="1"/>
  <c r="AH19" i="22"/>
  <c r="Z20" i="22"/>
  <c r="AB19" i="22"/>
  <c r="T20" i="22"/>
  <c r="V19" i="22"/>
  <c r="N19" i="22"/>
  <c r="P18" i="22"/>
  <c r="J19" i="22"/>
  <c r="H20" i="22"/>
  <c r="AH20" i="22" l="1"/>
  <c r="AF21" i="22"/>
  <c r="Z21" i="22"/>
  <c r="AB20" i="22"/>
  <c r="V20" i="22"/>
  <c r="T21" i="22"/>
  <c r="P19" i="22"/>
  <c r="N20" i="22"/>
  <c r="J20" i="22"/>
  <c r="H21" i="22"/>
  <c r="AF22" i="22" l="1"/>
  <c r="AH21" i="22"/>
  <c r="Z22" i="22"/>
  <c r="AB21" i="22"/>
  <c r="T22" i="22"/>
  <c r="V21" i="22"/>
  <c r="N21" i="22"/>
  <c r="P20" i="22"/>
  <c r="H22" i="22"/>
  <c r="J21" i="22"/>
  <c r="AH22" i="22" l="1"/>
  <c r="AF23" i="22"/>
  <c r="AB22" i="22"/>
  <c r="Z23" i="22"/>
  <c r="V22" i="22"/>
  <c r="T23" i="22"/>
  <c r="P21" i="22"/>
  <c r="N22" i="22"/>
  <c r="J22" i="22"/>
  <c r="H23" i="22"/>
  <c r="AF24" i="22" l="1"/>
  <c r="AH23" i="22"/>
  <c r="Z24" i="22"/>
  <c r="AB23" i="22"/>
  <c r="T24" i="22"/>
  <c r="V23" i="22"/>
  <c r="N23" i="22"/>
  <c r="P22" i="22"/>
  <c r="H24" i="22"/>
  <c r="J23" i="22"/>
  <c r="AH24" i="22" l="1"/>
  <c r="AF25" i="22"/>
  <c r="Z25" i="22"/>
  <c r="AB24" i="22"/>
  <c r="V24" i="22"/>
  <c r="T25" i="22"/>
  <c r="P23" i="22"/>
  <c r="N24" i="22"/>
  <c r="J24" i="22"/>
  <c r="H25" i="22"/>
  <c r="B18" i="22"/>
  <c r="D18" i="22" s="1"/>
  <c r="AF26" i="22" l="1"/>
  <c r="AH25" i="22"/>
  <c r="Z26" i="22"/>
  <c r="AB25" i="22"/>
  <c r="T26" i="22"/>
  <c r="V25" i="22"/>
  <c r="N25" i="22"/>
  <c r="P24" i="22"/>
  <c r="H26" i="22"/>
  <c r="J25" i="22"/>
  <c r="B19" i="22"/>
  <c r="D19" i="22" s="1"/>
  <c r="AH26" i="22" l="1"/>
  <c r="AF27" i="22"/>
  <c r="Z27" i="22"/>
  <c r="AB26" i="22"/>
  <c r="V26" i="22"/>
  <c r="T27" i="22"/>
  <c r="P25" i="22"/>
  <c r="N26" i="22"/>
  <c r="H27" i="22"/>
  <c r="J26" i="22"/>
  <c r="B20" i="22"/>
  <c r="D20" i="22" s="1"/>
  <c r="AF28" i="22" l="1"/>
  <c r="AH27" i="22"/>
  <c r="Z28" i="22"/>
  <c r="AB27" i="22"/>
  <c r="T28" i="22"/>
  <c r="V27" i="22"/>
  <c r="N27" i="22"/>
  <c r="P26" i="22"/>
  <c r="H28" i="22"/>
  <c r="J27" i="22"/>
  <c r="B21" i="22"/>
  <c r="D21" i="22" s="1"/>
  <c r="AH28" i="22" l="1"/>
  <c r="AF29" i="22"/>
  <c r="Z29" i="22"/>
  <c r="AB28" i="22"/>
  <c r="V28" i="22"/>
  <c r="T29" i="22"/>
  <c r="P27" i="22"/>
  <c r="N28" i="22"/>
  <c r="J28" i="22"/>
  <c r="H29" i="22"/>
  <c r="B22" i="22"/>
  <c r="AF30" i="22" l="1"/>
  <c r="AH29" i="22"/>
  <c r="Z30" i="22"/>
  <c r="AB29" i="22"/>
  <c r="T30" i="22"/>
  <c r="V29" i="22"/>
  <c r="N29" i="22"/>
  <c r="P28" i="22"/>
  <c r="H30" i="22"/>
  <c r="J29" i="22"/>
  <c r="D22" i="22"/>
  <c r="B23" i="22"/>
  <c r="AH30" i="22" l="1"/>
  <c r="AF31" i="22"/>
  <c r="AB30" i="22"/>
  <c r="Z31" i="22"/>
  <c r="V30" i="22"/>
  <c r="T31" i="22"/>
  <c r="P29" i="22"/>
  <c r="N30" i="22"/>
  <c r="J30" i="22"/>
  <c r="H31" i="22"/>
  <c r="B24" i="22"/>
  <c r="D23" i="22"/>
  <c r="AF32" i="22" l="1"/>
  <c r="AH31" i="22"/>
  <c r="Z32" i="22"/>
  <c r="AB31" i="22"/>
  <c r="T32" i="22"/>
  <c r="V31" i="22"/>
  <c r="N31" i="22"/>
  <c r="P30" i="22"/>
  <c r="H32" i="22"/>
  <c r="J31" i="22"/>
  <c r="B25" i="22"/>
  <c r="D24" i="22"/>
  <c r="AH32" i="22" l="1"/>
  <c r="AF33" i="22"/>
  <c r="Z33" i="22"/>
  <c r="AB32" i="22"/>
  <c r="V32" i="22"/>
  <c r="T33" i="22"/>
  <c r="P31" i="22"/>
  <c r="N32" i="22"/>
  <c r="H33" i="22"/>
  <c r="J32" i="22"/>
  <c r="D25" i="22"/>
  <c r="B26" i="22"/>
  <c r="AF34" i="22" l="1"/>
  <c r="AH33" i="22"/>
  <c r="Z34" i="22"/>
  <c r="AB33" i="22"/>
  <c r="T34" i="22"/>
  <c r="V33" i="22"/>
  <c r="N33" i="22"/>
  <c r="P32" i="22"/>
  <c r="H34" i="22"/>
  <c r="J33" i="22"/>
  <c r="D26" i="22"/>
  <c r="B27" i="22"/>
  <c r="AH34" i="22" l="1"/>
  <c r="AF35" i="22"/>
  <c r="Z35" i="22"/>
  <c r="AB34" i="22"/>
  <c r="V34" i="22"/>
  <c r="T35" i="22"/>
  <c r="P33" i="22"/>
  <c r="N34" i="22"/>
  <c r="H35" i="22"/>
  <c r="J34" i="22"/>
  <c r="B28" i="22"/>
  <c r="D27" i="22"/>
  <c r="AF36" i="22" l="1"/>
  <c r="AH35" i="22"/>
  <c r="Z36" i="22"/>
  <c r="AB35" i="22"/>
  <c r="T36" i="22"/>
  <c r="V35" i="22"/>
  <c r="N35" i="22"/>
  <c r="P34" i="22"/>
  <c r="H36" i="22"/>
  <c r="J35" i="22"/>
  <c r="B29" i="22"/>
  <c r="D28" i="22"/>
  <c r="AH36" i="22" l="1"/>
  <c r="AF37" i="22"/>
  <c r="Z37" i="22"/>
  <c r="AB36" i="22"/>
  <c r="V36" i="22"/>
  <c r="T37" i="22"/>
  <c r="P35" i="22"/>
  <c r="N36" i="22"/>
  <c r="H37" i="22"/>
  <c r="J36" i="22"/>
  <c r="D29" i="22"/>
  <c r="B30" i="22"/>
  <c r="AF38" i="22" l="1"/>
  <c r="AH37" i="22"/>
  <c r="Z38" i="22"/>
  <c r="AB37" i="22"/>
  <c r="T38" i="22"/>
  <c r="V37" i="22"/>
  <c r="N37" i="22"/>
  <c r="P36" i="22"/>
  <c r="H38" i="22"/>
  <c r="J37" i="22"/>
  <c r="D30" i="22"/>
  <c r="B31" i="22"/>
  <c r="AH38" i="22" l="1"/>
  <c r="AF39" i="22"/>
  <c r="Z39" i="22"/>
  <c r="AB38" i="22"/>
  <c r="V38" i="22"/>
  <c r="T39" i="22"/>
  <c r="P37" i="22"/>
  <c r="N38" i="22"/>
  <c r="H39" i="22"/>
  <c r="J38" i="22"/>
  <c r="B32" i="22"/>
  <c r="D31" i="22"/>
  <c r="AF40" i="22" l="1"/>
  <c r="AH39" i="22"/>
  <c r="Z40" i="22"/>
  <c r="AB39" i="22"/>
  <c r="T40" i="22"/>
  <c r="V39" i="22"/>
  <c r="N39" i="22"/>
  <c r="P38" i="22"/>
  <c r="H40" i="22"/>
  <c r="J39" i="22"/>
  <c r="B33" i="22"/>
  <c r="D32" i="22"/>
  <c r="AH40" i="22" l="1"/>
  <c r="AF41" i="22"/>
  <c r="Z41" i="22"/>
  <c r="AB40" i="22"/>
  <c r="V40" i="22"/>
  <c r="T41" i="22"/>
  <c r="P39" i="22"/>
  <c r="N40" i="22"/>
  <c r="H41" i="22"/>
  <c r="J40" i="22"/>
  <c r="D33" i="22"/>
  <c r="B34" i="22"/>
  <c r="AF42" i="22" l="1"/>
  <c r="AH41" i="22"/>
  <c r="Z42" i="22"/>
  <c r="AB41" i="22"/>
  <c r="T42" i="22"/>
  <c r="V41" i="22"/>
  <c r="N41" i="22"/>
  <c r="P40" i="22"/>
  <c r="H42" i="22"/>
  <c r="J41" i="22"/>
  <c r="D34" i="22"/>
  <c r="B35" i="22"/>
  <c r="AH42" i="22" l="1"/>
  <c r="AF43" i="22"/>
  <c r="Z43" i="22"/>
  <c r="AB42" i="22"/>
  <c r="V42" i="22"/>
  <c r="T43" i="22"/>
  <c r="P41" i="22"/>
  <c r="N42" i="22"/>
  <c r="H43" i="22"/>
  <c r="J42" i="22"/>
  <c r="B36" i="22"/>
  <c r="D35" i="22"/>
  <c r="AF44" i="22" l="1"/>
  <c r="AF45" i="22" s="1"/>
  <c r="AH43" i="22"/>
  <c r="Z44" i="22"/>
  <c r="Z45" i="22" s="1"/>
  <c r="AB43" i="22"/>
  <c r="T44" i="22"/>
  <c r="T45" i="22" s="1"/>
  <c r="V43" i="22"/>
  <c r="N43" i="22"/>
  <c r="P42" i="22"/>
  <c r="J43" i="22"/>
  <c r="H44" i="22"/>
  <c r="H45" i="22" s="1"/>
  <c r="B37" i="22"/>
  <c r="D36" i="22"/>
  <c r="AH44" i="22" l="1"/>
  <c r="AB44" i="22"/>
  <c r="V44" i="22"/>
  <c r="P43" i="22"/>
  <c r="N44" i="22"/>
  <c r="N45" i="22" s="1"/>
  <c r="J44" i="22"/>
  <c r="D37" i="22"/>
  <c r="B38" i="22"/>
  <c r="AF46" i="22" l="1"/>
  <c r="AF47" i="22" s="1"/>
  <c r="AH45" i="22"/>
  <c r="Z46" i="22"/>
  <c r="AB45" i="22"/>
  <c r="T46" i="22"/>
  <c r="V45" i="22"/>
  <c r="P44" i="22"/>
  <c r="J45" i="22"/>
  <c r="H46" i="22"/>
  <c r="D38" i="22"/>
  <c r="B39" i="22"/>
  <c r="AH46" i="22" l="1"/>
  <c r="AH47" i="22"/>
  <c r="AB46" i="22"/>
  <c r="Z47" i="22"/>
  <c r="AB47" i="22" s="1"/>
  <c r="V46" i="22"/>
  <c r="T47" i="22"/>
  <c r="V47" i="22" s="1"/>
  <c r="P45" i="22"/>
  <c r="N46" i="22"/>
  <c r="H47" i="22"/>
  <c r="J47" i="22" s="1"/>
  <c r="J46" i="22"/>
  <c r="B40" i="22"/>
  <c r="D39" i="22"/>
  <c r="N47" i="22" l="1"/>
  <c r="P47" i="22" s="1"/>
  <c r="P46" i="22"/>
  <c r="B41" i="22"/>
  <c r="D40" i="22"/>
  <c r="D41" i="22" l="1"/>
  <c r="B42" i="22"/>
  <c r="D42" i="22" l="1"/>
  <c r="B43" i="22"/>
  <c r="B44" i="22" l="1"/>
  <c r="B45" i="22" s="1"/>
  <c r="D43" i="22"/>
  <c r="D44" i="22" l="1"/>
  <c r="D45" i="22" l="1"/>
  <c r="B46" i="22"/>
  <c r="D46" i="22" l="1"/>
  <c r="B47" i="22"/>
  <c r="D47" i="2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W3" authorId="0" shapeId="0" xr:uid="{00000000-0006-0000-0000-000001000000}">
      <text>
        <r>
          <rPr>
            <sz val="9"/>
            <color indexed="81"/>
            <rFont val="ＭＳ Ｐゴシック"/>
            <family val="3"/>
            <charset val="128"/>
          </rPr>
          <t>書類発送日　※手書き可
（復帰日から３か月が経過した日の翌日から２か月以内）</t>
        </r>
      </text>
    </comment>
    <comment ref="P6" authorId="0" shapeId="0" xr:uid="{00000000-0006-0000-0000-000002000000}">
      <text>
        <r>
          <rPr>
            <u/>
            <sz val="9"/>
            <color indexed="81"/>
            <rFont val="ＭＳ Ｐゴシック"/>
            <family val="3"/>
            <charset val="128"/>
          </rPr>
          <t>個人事業主の場合のみ</t>
        </r>
        <r>
          <rPr>
            <sz val="9"/>
            <color indexed="81"/>
            <rFont val="ＭＳ Ｐゴシック"/>
            <family val="3"/>
            <charset val="128"/>
          </rPr>
          <t>ここに個人の住所地を住民票どおりに入力してください。この塗りつぶしは印刷されません。</t>
        </r>
      </text>
    </comment>
    <comment ref="P11" authorId="0" shapeId="0" xr:uid="{00000000-0006-0000-0000-000003000000}">
      <text>
        <r>
          <rPr>
            <sz val="9"/>
            <color indexed="81"/>
            <rFont val="ＭＳ Ｐゴシック"/>
            <family val="3"/>
            <charset val="128"/>
          </rPr>
          <t>法人登記簿記載の役職名をご記入ください</t>
        </r>
      </text>
    </comment>
    <comment ref="P12" authorId="0" shapeId="0" xr:uid="{00000000-0006-0000-0000-000004000000}">
      <text>
        <r>
          <rPr>
            <sz val="9"/>
            <color indexed="81"/>
            <rFont val="ＭＳ Ｐゴシック"/>
            <family val="3"/>
            <charset val="128"/>
          </rPr>
          <t>代表者本人が自署する。電子申請の場合は入力でも可。
※複数代表の場合は支給決定後に提出する印鑑証明書の代表を記入</t>
        </r>
      </text>
    </comment>
    <comment ref="D21" authorId="0" shapeId="0" xr:uid="{E8C357F4-782B-4415-B015-5FB01B7747AC}">
      <text>
        <r>
          <rPr>
            <sz val="9"/>
            <color indexed="81"/>
            <rFont val="ＭＳ Ｐゴシック"/>
            <family val="3"/>
            <charset val="128"/>
          </rPr>
          <t>右の申請額内訳の合計が自動計算されます</t>
        </r>
      </text>
    </comment>
    <comment ref="N22" authorId="0" shapeId="0" xr:uid="{BAB969AE-7427-43FD-8412-AEAAC42ECD66}">
      <text>
        <r>
          <rPr>
            <sz val="9"/>
            <color indexed="81"/>
            <rFont val="ＭＳ Ｐゴシック"/>
            <family val="3"/>
            <charset val="128"/>
          </rPr>
          <t>加算がある場合は▼をクリックして加算額を選択してください。</t>
        </r>
        <r>
          <rPr>
            <sz val="9"/>
            <color indexed="81"/>
            <rFont val="MS P ゴシック"/>
            <family val="2"/>
          </rPr>
          <t xml:space="preserve">
</t>
        </r>
        <r>
          <rPr>
            <sz val="9"/>
            <color indexed="81"/>
            <rFont val="ＭＳ Ｐゴシック"/>
            <family val="3"/>
            <charset val="128"/>
          </rPr>
          <t>加算がない場合は「0」を選択してください。</t>
        </r>
      </text>
    </comment>
    <comment ref="N24" authorId="0" shapeId="0" xr:uid="{34117E62-1C44-4BE7-B947-45679F98AD7C}">
      <text>
        <r>
          <rPr>
            <sz val="9"/>
            <color indexed="81"/>
            <rFont val="ＭＳ Ｐゴシック"/>
            <family val="3"/>
            <charset val="128"/>
          </rPr>
          <t>有に☑を入れた場合、加算となる取組内容も確認し  忘れずに☑を入れる。「加算①～④」の該当シートにも記入して提出して下さい。</t>
        </r>
      </text>
    </comment>
    <comment ref="I31" authorId="0" shapeId="0" xr:uid="{00000000-0006-0000-0000-000005000000}">
      <text>
        <r>
          <rPr>
            <sz val="8"/>
            <color indexed="81"/>
            <rFont val="ＭＳ Ｐゴシック"/>
            <family val="3"/>
            <charset val="128"/>
          </rPr>
          <t>▼</t>
        </r>
        <r>
          <rPr>
            <sz val="9"/>
            <color indexed="81"/>
            <rFont val="ＭＳ Ｐゴシック"/>
            <family val="3"/>
            <charset val="128"/>
          </rPr>
          <t>をクリックして該当業種を選択してください</t>
        </r>
      </text>
    </comment>
    <comment ref="W32" authorId="0" shapeId="0" xr:uid="{833B2D6C-E38E-4C5C-A67F-164E551A0C50}">
      <text>
        <r>
          <rPr>
            <sz val="9"/>
            <color indexed="81"/>
            <rFont val="ＭＳ Ｐゴシック"/>
            <family val="3"/>
            <charset val="128"/>
          </rPr>
          <t>左側の男性女性の内訳を入力すると自動計算されます。３０1人以上は要件対象外です。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V3" authorId="0" shapeId="0" xr:uid="{00000000-0006-0000-0100-000001000000}">
      <text>
        <r>
          <rPr>
            <sz val="9"/>
            <color indexed="81"/>
            <rFont val="ＭＳ Ｐゴシック"/>
            <family val="3"/>
            <charset val="128"/>
          </rPr>
          <t>代表の三親等内の親族でないことを確認し✓を入れてください</t>
        </r>
        <r>
          <rPr>
            <sz val="9"/>
            <color indexed="81"/>
            <rFont val="MS P ゴシック"/>
            <family val="2"/>
          </rPr>
          <t xml:space="preserve">
</t>
        </r>
      </text>
    </comment>
    <comment ref="R11" authorId="0" shapeId="0" xr:uid="{9DC3EC29-0F6B-402F-8981-8E58589A7A9F}">
      <text>
        <r>
          <rPr>
            <sz val="9"/>
            <color indexed="81"/>
            <rFont val="ＭＳ Ｐゴシック"/>
            <family val="3"/>
            <charset val="128"/>
          </rPr>
          <t>自動入力</t>
        </r>
      </text>
    </comment>
    <comment ref="O22" authorId="0" shapeId="0" xr:uid="{00000000-0006-0000-0100-00000B000000}">
      <text>
        <r>
          <rPr>
            <sz val="9"/>
            <color indexed="81"/>
            <rFont val="ＭＳ Ｐゴシック"/>
            <family val="3"/>
            <charset val="128"/>
          </rPr>
          <t>最終育業期間の終了日の翌日を自動表示</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A5" authorId="0" shapeId="0" xr:uid="{2F56B17B-4B88-4EBD-B69E-D29A3345823F}">
      <text>
        <r>
          <rPr>
            <sz val="9"/>
            <color indexed="81"/>
            <rFont val="ＭＳ Ｐゴシック"/>
            <family val="3"/>
            <charset val="128"/>
          </rPr>
          <t>産前休業開始1か月前と
原職復帰３か月後で相違があった場合は、必ず理由を入力してください。</t>
        </r>
        <r>
          <rPr>
            <sz val="9"/>
            <color indexed="81"/>
            <rFont val="MS P ゴシック"/>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Y4" authorId="0" shapeId="0" xr:uid="{DB5DB769-3935-42FD-B8A9-C46FAD2DCC31}">
      <text>
        <r>
          <rPr>
            <sz val="9"/>
            <color indexed="81"/>
            <rFont val="ＭＳ Ｐゴシック"/>
            <family val="3"/>
            <charset val="128"/>
          </rPr>
          <t>産前休業開始1か月前と
原職復帰３か月後で相違があった場合は、必ず理由を入力してください。</t>
        </r>
        <r>
          <rPr>
            <sz val="9"/>
            <color indexed="81"/>
            <rFont val="MS P ゴシック"/>
            <family val="2"/>
          </rPr>
          <t xml:space="preserve">
</t>
        </r>
      </text>
    </comment>
    <comment ref="E5" authorId="0" shapeId="0" xr:uid="{7FC8F470-797A-409C-A8EA-EA38AB1BB99C}">
      <text>
        <r>
          <rPr>
            <sz val="9"/>
            <color indexed="81"/>
            <rFont val="ＭＳ Ｐゴシック"/>
            <family val="3"/>
            <charset val="128"/>
          </rPr>
          <t>職務をプルダウンで選択。</t>
        </r>
      </text>
    </comment>
    <comment ref="O5" authorId="0" shapeId="0" xr:uid="{413480CA-C380-4BBC-94F2-6391B7126421}">
      <text>
        <r>
          <rPr>
            <sz val="9"/>
            <color indexed="81"/>
            <rFont val="ＭＳ Ｐゴシック"/>
            <family val="3"/>
            <charset val="128"/>
          </rPr>
          <t>職務をプルダウンで選択。</t>
        </r>
      </text>
    </comment>
    <comment ref="N7" authorId="0" shapeId="0" xr:uid="{65ADC39B-035E-4656-86BD-1977566F86F8}">
      <text>
        <r>
          <rPr>
            <sz val="9"/>
            <color indexed="81"/>
            <rFont val="ＭＳ Ｐゴシック"/>
            <family val="3"/>
            <charset val="128"/>
          </rPr>
          <t>雇用形態の</t>
        </r>
        <r>
          <rPr>
            <sz val="9"/>
            <color indexed="81"/>
            <rFont val="MS P ゴシック"/>
            <family val="2"/>
          </rPr>
          <t xml:space="preserve"> </t>
        </r>
        <r>
          <rPr>
            <sz val="9"/>
            <color indexed="81"/>
            <rFont val="ＭＳ Ｐゴシック"/>
            <family val="3"/>
            <charset val="128"/>
          </rPr>
          <t>いずれか一つをクリックし✓を入れる。</t>
        </r>
      </text>
    </comment>
    <comment ref="X7" authorId="0" shapeId="0" xr:uid="{24803D94-AED0-42F4-942A-73076093E428}">
      <text>
        <r>
          <rPr>
            <sz val="9"/>
            <color indexed="81"/>
            <rFont val="ＭＳ Ｐゴシック"/>
            <family val="3"/>
            <charset val="128"/>
          </rPr>
          <t>雇用形態の</t>
        </r>
        <r>
          <rPr>
            <sz val="9"/>
            <color indexed="81"/>
            <rFont val="MS P ゴシック"/>
            <family val="2"/>
          </rPr>
          <t xml:space="preserve"> </t>
        </r>
        <r>
          <rPr>
            <sz val="9"/>
            <color indexed="81"/>
            <rFont val="ＭＳ Ｐゴシック"/>
            <family val="3"/>
            <charset val="128"/>
          </rPr>
          <t>いずれか一つをクリックし✓を入れる。</t>
        </r>
        <r>
          <rPr>
            <sz val="9"/>
            <color indexed="81"/>
            <rFont val="MS P ゴシック"/>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15" authorId="0" shapeId="0" xr:uid="{C2F8EDA6-D594-4EF9-A72B-8B17A69DEE06}">
      <text>
        <r>
          <rPr>
            <sz val="9"/>
            <color indexed="81"/>
            <rFont val="ＭＳ Ｐゴシック"/>
            <family val="3"/>
            <charset val="128"/>
          </rPr>
          <t>平成または令和を選択</t>
        </r>
      </text>
    </comment>
    <comment ref="L16" authorId="0" shapeId="0" xr:uid="{CC49BB15-77D3-4B42-A077-78164A579D63}">
      <text>
        <r>
          <rPr>
            <sz val="9"/>
            <color indexed="81"/>
            <rFont val="ＭＳ Ｐゴシック"/>
            <family val="3"/>
            <charset val="128"/>
          </rPr>
          <t>記入例をご参照下さい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6" authorId="0" shapeId="0" xr:uid="{00000000-0006-0000-0600-000001000000}">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r>
          <rPr>
            <sz val="9"/>
            <color indexed="81"/>
            <rFont val="MS P ゴシック"/>
            <family val="2"/>
          </rPr>
          <t xml:space="preserve">
</t>
        </r>
        <r>
          <rPr>
            <sz val="9"/>
            <color indexed="81"/>
            <rFont val="ＭＳ Ｐゴシック"/>
            <family val="3"/>
            <charset val="128"/>
          </rPr>
          <t>復帰日以前はグレーになります。</t>
        </r>
      </text>
    </comment>
    <comment ref="K16" authorId="0" shapeId="0" xr:uid="{00000000-0006-0000-0600-000002000000}">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r>
          <rPr>
            <sz val="9"/>
            <color indexed="81"/>
            <rFont val="MS P ゴシック"/>
            <family val="2"/>
          </rPr>
          <t xml:space="preserve">
</t>
        </r>
      </text>
    </comment>
    <comment ref="Q16" authorId="0" shapeId="0" xr:uid="{00000000-0006-0000-0600-000003000000}">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r>
          <rPr>
            <sz val="9"/>
            <color indexed="81"/>
            <rFont val="MS P ゴシック"/>
            <family val="2"/>
          </rPr>
          <t xml:space="preserve">
</t>
        </r>
      </text>
    </comment>
    <comment ref="W16" authorId="0" shapeId="0" xr:uid="{00000000-0006-0000-0600-000004000000}">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r>
          <rPr>
            <sz val="9"/>
            <color indexed="81"/>
            <rFont val="MS P ゴシック"/>
            <family val="2"/>
          </rPr>
          <t xml:space="preserve">
</t>
        </r>
      </text>
    </comment>
    <comment ref="AC16" authorId="0" shapeId="0" xr:uid="{00000000-0006-0000-0600-000005000000}">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r>
          <rPr>
            <sz val="9"/>
            <color indexed="81"/>
            <rFont val="MS P ゴシック"/>
            <family val="2"/>
          </rPr>
          <t xml:space="preserve">
</t>
        </r>
      </text>
    </comment>
    <comment ref="AI16" authorId="0" shapeId="0" xr:uid="{00000000-0006-0000-0600-000006000000}">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3" authorId="0" shapeId="0" xr:uid="{6DF2424C-5D47-4D6F-9496-33E07A740433}">
      <text>
        <r>
          <rPr>
            <sz val="9"/>
            <color indexed="81"/>
            <rFont val="ＭＳ Ｐゴシック"/>
            <family val="3"/>
            <charset val="128"/>
          </rPr>
          <t>申１シートから自動入力</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3" authorId="0" shapeId="0" xr:uid="{FE11D2AB-5BDB-437F-A54D-20A241F0788B}">
      <text>
        <r>
          <rPr>
            <sz val="9"/>
            <color indexed="81"/>
            <rFont val="ＭＳ Ｐゴシック"/>
            <family val="3"/>
            <charset val="128"/>
          </rPr>
          <t>申１シートから自動入力</t>
        </r>
      </text>
    </comment>
    <comment ref="E6" authorId="0" shapeId="0" xr:uid="{F4FA984A-6098-435B-9266-7ABAE092657C}">
      <text>
        <r>
          <rPr>
            <sz val="9"/>
            <color indexed="81"/>
            <rFont val="ＭＳ Ｐゴシック"/>
            <family val="3"/>
            <charset val="128"/>
          </rPr>
          <t>申２シートから自動入力</t>
        </r>
      </text>
    </comment>
    <comment ref="E7" authorId="0" shapeId="0" xr:uid="{AE57EE2D-EB4D-43EF-9E63-F28330E8805E}">
      <text>
        <r>
          <rPr>
            <sz val="9"/>
            <color indexed="81"/>
            <rFont val="ＭＳ Ｐゴシック"/>
            <family val="3"/>
            <charset val="128"/>
          </rPr>
          <t>申４シートから自動入力</t>
        </r>
      </text>
    </comment>
    <comment ref="AA8" authorId="0" shapeId="0" xr:uid="{17FE073B-8B87-48D4-A14D-360C80C03F48}">
      <text>
        <r>
          <rPr>
            <sz val="9"/>
            <color indexed="81"/>
            <rFont val="ＭＳ Ｐゴシック"/>
            <family val="3"/>
            <charset val="128"/>
          </rPr>
          <t>申２シートから自動入力</t>
        </r>
      </text>
    </comment>
    <comment ref="E17" authorId="0" shapeId="0" xr:uid="{E1F0C992-A035-4ADF-8A5D-577C19973E9B}">
      <text>
        <r>
          <rPr>
            <sz val="9"/>
            <color indexed="81"/>
            <rFont val="ＭＳ Ｐゴシック"/>
            <family val="3"/>
            <charset val="128"/>
          </rPr>
          <t>記入例をご参照下さい</t>
        </r>
      </text>
    </comment>
  </commentList>
</comments>
</file>

<file path=xl/sharedStrings.xml><?xml version="1.0" encoding="utf-8"?>
<sst xmlns="http://schemas.openxmlformats.org/spreadsheetml/2006/main" count="913" uniqueCount="456">
  <si>
    <t>　公益財団法人　東京しごと財団</t>
    <rPh sb="1" eb="3">
      <t>コウエキ</t>
    </rPh>
    <rPh sb="3" eb="5">
      <t>ザイダン</t>
    </rPh>
    <rPh sb="5" eb="7">
      <t>ホウジン</t>
    </rPh>
    <rPh sb="8" eb="10">
      <t>トウキョウ</t>
    </rPh>
    <rPh sb="13" eb="15">
      <t>ザイダン</t>
    </rPh>
    <phoneticPr fontId="5"/>
  </si>
  <si>
    <t>　　　　　　理　事　長　　殿</t>
    <phoneticPr fontId="5"/>
  </si>
  <si>
    <t>令和</t>
    <rPh sb="0" eb="2">
      <t>レイワ</t>
    </rPh>
    <phoneticPr fontId="5"/>
  </si>
  <si>
    <t>年</t>
    <rPh sb="0" eb="1">
      <t>ネン</t>
    </rPh>
    <phoneticPr fontId="5"/>
  </si>
  <si>
    <t>月</t>
    <rPh sb="0" eb="1">
      <t>ガツ</t>
    </rPh>
    <phoneticPr fontId="5"/>
  </si>
  <si>
    <t>日</t>
    <rPh sb="0" eb="1">
      <t>ニチ</t>
    </rPh>
    <phoneticPr fontId="5"/>
  </si>
  <si>
    <t>企業等の所在地</t>
    <rPh sb="0" eb="2">
      <t>キギョウ</t>
    </rPh>
    <rPh sb="2" eb="3">
      <t>トウ</t>
    </rPh>
    <rPh sb="4" eb="7">
      <t>ショザイチ</t>
    </rPh>
    <phoneticPr fontId="5"/>
  </si>
  <si>
    <t>企業等の名称</t>
    <rPh sb="0" eb="2">
      <t>キギョウ</t>
    </rPh>
    <rPh sb="2" eb="3">
      <t>トウ</t>
    </rPh>
    <rPh sb="4" eb="6">
      <t>メイショウ</t>
    </rPh>
    <phoneticPr fontId="5"/>
  </si>
  <si>
    <t>〒</t>
    <phoneticPr fontId="5"/>
  </si>
  <si>
    <t>記</t>
    <rPh sb="0" eb="1">
      <t>キ</t>
    </rPh>
    <phoneticPr fontId="5"/>
  </si>
  <si>
    <t>奨励金支給申請額</t>
    <rPh sb="0" eb="3">
      <t>ショウレイキン</t>
    </rPh>
    <rPh sb="3" eb="5">
      <t>シキュウ</t>
    </rPh>
    <rPh sb="5" eb="7">
      <t>シンセイ</t>
    </rPh>
    <rPh sb="7" eb="8">
      <t>ガク</t>
    </rPh>
    <phoneticPr fontId="5"/>
  </si>
  <si>
    <t>企業等の概要</t>
    <rPh sb="0" eb="2">
      <t>キギョウ</t>
    </rPh>
    <rPh sb="2" eb="3">
      <t>トウ</t>
    </rPh>
    <rPh sb="4" eb="6">
      <t>ガイヨウ</t>
    </rPh>
    <phoneticPr fontId="5"/>
  </si>
  <si>
    <t>業種</t>
    <rPh sb="0" eb="2">
      <t>ギョウシュ</t>
    </rPh>
    <phoneticPr fontId="5"/>
  </si>
  <si>
    <t>常時雇用する従業員数</t>
    <rPh sb="0" eb="2">
      <t>ジョウジ</t>
    </rPh>
    <rPh sb="2" eb="4">
      <t>コヨウ</t>
    </rPh>
    <rPh sb="6" eb="9">
      <t>ジュウギョウイン</t>
    </rPh>
    <rPh sb="9" eb="10">
      <t>スウ</t>
    </rPh>
    <phoneticPr fontId="5"/>
  </si>
  <si>
    <t>人</t>
    <rPh sb="0" eb="1">
      <t>ニン</t>
    </rPh>
    <phoneticPr fontId="5"/>
  </si>
  <si>
    <t>（内訳：男性</t>
    <rPh sb="1" eb="3">
      <t>ウチワケ</t>
    </rPh>
    <rPh sb="4" eb="6">
      <t>ダンセイ</t>
    </rPh>
    <phoneticPr fontId="5"/>
  </si>
  <si>
    <t>女性</t>
    <rPh sb="0" eb="2">
      <t>ジョセイ</t>
    </rPh>
    <phoneticPr fontId="5"/>
  </si>
  <si>
    <t>人）</t>
    <rPh sb="0" eb="1">
      <t>ニン</t>
    </rPh>
    <phoneticPr fontId="5"/>
  </si>
  <si>
    <t>届出内容</t>
    <rPh sb="0" eb="2">
      <t>トドケデ</t>
    </rPh>
    <rPh sb="2" eb="4">
      <t>ナイヨウ</t>
    </rPh>
    <phoneticPr fontId="5"/>
  </si>
  <si>
    <t>氏名</t>
    <rPh sb="0" eb="2">
      <t>シメイ</t>
    </rPh>
    <phoneticPr fontId="5"/>
  </si>
  <si>
    <t>子の
生年月日</t>
    <rPh sb="0" eb="1">
      <t>コ</t>
    </rPh>
    <rPh sb="3" eb="5">
      <t>セイネン</t>
    </rPh>
    <rPh sb="5" eb="7">
      <t>ガッピ</t>
    </rPh>
    <phoneticPr fontId="5"/>
  </si>
  <si>
    <t>年</t>
    <rPh sb="0" eb="1">
      <t>ネン</t>
    </rPh>
    <phoneticPr fontId="5"/>
  </si>
  <si>
    <t>月</t>
    <rPh sb="0" eb="1">
      <t>ゲツ</t>
    </rPh>
    <phoneticPr fontId="5"/>
  </si>
  <si>
    <t>日</t>
    <rPh sb="0" eb="1">
      <t>ニチ</t>
    </rPh>
    <phoneticPr fontId="5"/>
  </si>
  <si>
    <t>職場復帰日</t>
    <rPh sb="0" eb="2">
      <t>ショクバ</t>
    </rPh>
    <rPh sb="2" eb="4">
      <t>フッキ</t>
    </rPh>
    <rPh sb="4" eb="5">
      <t>ビ</t>
    </rPh>
    <phoneticPr fontId="5"/>
  </si>
  <si>
    <t>から</t>
    <phoneticPr fontId="5"/>
  </si>
  <si>
    <t>まで</t>
    <phoneticPr fontId="5"/>
  </si>
  <si>
    <t>職務</t>
    <rPh sb="0" eb="2">
      <t>ショクム</t>
    </rPh>
    <phoneticPr fontId="5"/>
  </si>
  <si>
    <t>雇用形態</t>
    <rPh sb="0" eb="2">
      <t>コヨウ</t>
    </rPh>
    <rPh sb="2" eb="4">
      <t>ケイタイ</t>
    </rPh>
    <phoneticPr fontId="5"/>
  </si>
  <si>
    <t>休日</t>
    <rPh sb="0" eb="2">
      <t>キュウジツ</t>
    </rPh>
    <phoneticPr fontId="5"/>
  </si>
  <si>
    <t>職場復帰後3か月経過日</t>
    <rPh sb="0" eb="2">
      <t>ショクバ</t>
    </rPh>
    <rPh sb="2" eb="4">
      <t>フッキ</t>
    </rPh>
    <rPh sb="4" eb="5">
      <t>ゴ</t>
    </rPh>
    <rPh sb="7" eb="8">
      <t>ゲツ</t>
    </rPh>
    <rPh sb="8" eb="10">
      <t>ケイカ</t>
    </rPh>
    <rPh sb="10" eb="11">
      <t>ビ</t>
    </rPh>
    <phoneticPr fontId="5"/>
  </si>
  <si>
    <t>就労日充足完了日</t>
    <rPh sb="0" eb="2">
      <t>シュウロウ</t>
    </rPh>
    <rPh sb="2" eb="3">
      <t>ビ</t>
    </rPh>
    <rPh sb="3" eb="5">
      <t>ジュウソク</t>
    </rPh>
    <rPh sb="5" eb="8">
      <t>カンリョウビ</t>
    </rPh>
    <phoneticPr fontId="5"/>
  </si>
  <si>
    <t>所在地</t>
    <rPh sb="0" eb="3">
      <t>ショザイチ</t>
    </rPh>
    <phoneticPr fontId="5"/>
  </si>
  <si>
    <t>名</t>
    <rPh sb="0" eb="1">
      <t>メイ</t>
    </rPh>
    <phoneticPr fontId="5"/>
  </si>
  <si>
    <t>情報提供①</t>
    <rPh sb="0" eb="2">
      <t>ジョウホウ</t>
    </rPh>
    <rPh sb="2" eb="4">
      <t>テイキョウ</t>
    </rPh>
    <phoneticPr fontId="8"/>
  </si>
  <si>
    <t>提供日</t>
    <rPh sb="0" eb="2">
      <t>テイキョウ</t>
    </rPh>
    <rPh sb="2" eb="3">
      <t>ビ</t>
    </rPh>
    <phoneticPr fontId="8"/>
  </si>
  <si>
    <t>提供者の所属・氏名</t>
    <rPh sb="0" eb="3">
      <t>テイキョウシャ</t>
    </rPh>
    <rPh sb="4" eb="6">
      <t>ショゾク</t>
    </rPh>
    <rPh sb="7" eb="9">
      <t>シメイ</t>
    </rPh>
    <phoneticPr fontId="8"/>
  </si>
  <si>
    <t>提供内容（□に✓）</t>
    <rPh sb="0" eb="2">
      <t>テイキョウ</t>
    </rPh>
    <rPh sb="2" eb="4">
      <t>ナイヨウ</t>
    </rPh>
    <phoneticPr fontId="8"/>
  </si>
  <si>
    <t>情報提供②</t>
    <rPh sb="0" eb="2">
      <t>ジョウホウ</t>
    </rPh>
    <rPh sb="2" eb="4">
      <t>テイキョウ</t>
    </rPh>
    <phoneticPr fontId="8"/>
  </si>
  <si>
    <t>情報提供③</t>
    <rPh sb="0" eb="2">
      <t>ジョウホウ</t>
    </rPh>
    <rPh sb="2" eb="4">
      <t>テイキョウ</t>
    </rPh>
    <phoneticPr fontId="8"/>
  </si>
  <si>
    <t>面談状況</t>
    <rPh sb="0" eb="2">
      <t>メンダン</t>
    </rPh>
    <rPh sb="2" eb="4">
      <t>ジョウキョウ</t>
    </rPh>
    <phoneticPr fontId="8"/>
  </si>
  <si>
    <t>面談日</t>
    <rPh sb="0" eb="2">
      <t>メンダン</t>
    </rPh>
    <rPh sb="2" eb="3">
      <t>ビ</t>
    </rPh>
    <phoneticPr fontId="8"/>
  </si>
  <si>
    <t>時間</t>
    <rPh sb="0" eb="2">
      <t>ジカン</t>
    </rPh>
    <phoneticPr fontId="5"/>
  </si>
  <si>
    <t>①</t>
    <phoneticPr fontId="5"/>
  </si>
  <si>
    <t>②</t>
    <phoneticPr fontId="5"/>
  </si>
  <si>
    <t>法定休暇</t>
    <phoneticPr fontId="5"/>
  </si>
  <si>
    <t>③</t>
    <phoneticPr fontId="5"/>
  </si>
  <si>
    <t>他</t>
    <rPh sb="0" eb="1">
      <t>ホカ</t>
    </rPh>
    <phoneticPr fontId="5"/>
  </si>
  <si>
    <t>【休みの種別】</t>
    <rPh sb="1" eb="2">
      <t>ヤス</t>
    </rPh>
    <rPh sb="4" eb="6">
      <t>シュベツ</t>
    </rPh>
    <phoneticPr fontId="5"/>
  </si>
  <si>
    <t>旧姓</t>
    <rPh sb="0" eb="2">
      <t>キュウセイ</t>
    </rPh>
    <phoneticPr fontId="5"/>
  </si>
  <si>
    <t>その他（</t>
    <rPh sb="2" eb="3">
      <t>ホカ</t>
    </rPh>
    <phoneticPr fontId="5"/>
  </si>
  <si>
    <t>）</t>
    <phoneticPr fontId="5"/>
  </si>
  <si>
    <t>email</t>
    <phoneticPr fontId="5"/>
  </si>
  <si>
    <t>令和</t>
    <rPh sb="0" eb="2">
      <t>レイワ</t>
    </rPh>
    <phoneticPr fontId="9"/>
  </si>
  <si>
    <t>年</t>
    <rPh sb="0" eb="1">
      <t>ネン</t>
    </rPh>
    <phoneticPr fontId="9"/>
  </si>
  <si>
    <t>月</t>
    <rPh sb="0" eb="1">
      <t>ガツ</t>
    </rPh>
    <phoneticPr fontId="9"/>
  </si>
  <si>
    <t>元日</t>
  </si>
  <si>
    <t>日</t>
    <rPh sb="0" eb="1">
      <t>ヒ</t>
    </rPh>
    <phoneticPr fontId="9"/>
  </si>
  <si>
    <t>曜日</t>
    <rPh sb="0" eb="2">
      <t>ヨウビ</t>
    </rPh>
    <phoneticPr fontId="9"/>
  </si>
  <si>
    <t>成人の日</t>
  </si>
  <si>
    <t>建国記念の日</t>
  </si>
  <si>
    <t>天皇誕生日</t>
  </si>
  <si>
    <t>春分の日</t>
  </si>
  <si>
    <t>憲法記念日</t>
  </si>
  <si>
    <t>みどりの日</t>
  </si>
  <si>
    <t>こどもの日</t>
  </si>
  <si>
    <t>日</t>
    <rPh sb="0" eb="1">
      <t>ニチ</t>
    </rPh>
    <phoneticPr fontId="9"/>
  </si>
  <si>
    <t>③</t>
    <phoneticPr fontId="9"/>
  </si>
  <si>
    <t>業種分類</t>
    <rPh sb="0" eb="2">
      <t>ギョウシュ</t>
    </rPh>
    <rPh sb="2" eb="4">
      <t>ブンルイ</t>
    </rPh>
    <phoneticPr fontId="9"/>
  </si>
  <si>
    <t>B　漁業</t>
    <rPh sb="2" eb="4">
      <t>ギョギョウ</t>
    </rPh>
    <phoneticPr fontId="3"/>
  </si>
  <si>
    <t>D　建設業</t>
    <rPh sb="2" eb="5">
      <t>ケンセツギョウ</t>
    </rPh>
    <phoneticPr fontId="3"/>
  </si>
  <si>
    <t>E　製造業</t>
    <rPh sb="2" eb="5">
      <t>セイゾウギョウ</t>
    </rPh>
    <phoneticPr fontId="3"/>
  </si>
  <si>
    <t>F　電気・ガス・熱供給・水道業</t>
    <rPh sb="2" eb="4">
      <t>デンキ</t>
    </rPh>
    <rPh sb="8" eb="9">
      <t>ネツ</t>
    </rPh>
    <rPh sb="9" eb="11">
      <t>キョウキュウ</t>
    </rPh>
    <rPh sb="12" eb="14">
      <t>スイドウ</t>
    </rPh>
    <rPh sb="14" eb="15">
      <t>ギョウ</t>
    </rPh>
    <phoneticPr fontId="3"/>
  </si>
  <si>
    <t>G　情報通信業</t>
    <rPh sb="2" eb="4">
      <t>ジョウホウ</t>
    </rPh>
    <rPh sb="4" eb="7">
      <t>ツウシンギョウ</t>
    </rPh>
    <phoneticPr fontId="3"/>
  </si>
  <si>
    <t>H　運輸業、郵便業</t>
    <rPh sb="2" eb="5">
      <t>ウンユギョウ</t>
    </rPh>
    <rPh sb="6" eb="8">
      <t>ユウビン</t>
    </rPh>
    <rPh sb="8" eb="9">
      <t>ギョウ</t>
    </rPh>
    <phoneticPr fontId="3"/>
  </si>
  <si>
    <t>K　不動産業、物品賃貸業</t>
    <rPh sb="2" eb="5">
      <t>フドウサン</t>
    </rPh>
    <rPh sb="5" eb="6">
      <t>ギョウ</t>
    </rPh>
    <rPh sb="7" eb="9">
      <t>ブッピン</t>
    </rPh>
    <rPh sb="9" eb="12">
      <t>チンタイギョウ</t>
    </rPh>
    <phoneticPr fontId="9"/>
  </si>
  <si>
    <t>職務分類</t>
    <rPh sb="0" eb="2">
      <t>ショクム</t>
    </rPh>
    <rPh sb="2" eb="4">
      <t>ブンルイ</t>
    </rPh>
    <phoneticPr fontId="9"/>
  </si>
  <si>
    <t>休みの
種別</t>
    <rPh sb="0" eb="1">
      <t>ヤス</t>
    </rPh>
    <rPh sb="4" eb="6">
      <t>シュベツ</t>
    </rPh>
    <phoneticPr fontId="9"/>
  </si>
  <si>
    <t>ﾌﾘｶﾞﾅ</t>
    <phoneticPr fontId="5"/>
  </si>
  <si>
    <t>ﾌﾘｶﾞﾅ</t>
    <phoneticPr fontId="5"/>
  </si>
  <si>
    <t>J　金融業、保険業</t>
    <rPh sb="2" eb="5">
      <t>キンユウギョウ</t>
    </rPh>
    <rPh sb="6" eb="9">
      <t>ホケンギョウ</t>
    </rPh>
    <phoneticPr fontId="3"/>
  </si>
  <si>
    <t>L　学術研究、専門・技術サービス業</t>
    <rPh sb="2" eb="4">
      <t>ガクジュツ</t>
    </rPh>
    <rPh sb="4" eb="6">
      <t>ケンキュウ</t>
    </rPh>
    <rPh sb="7" eb="9">
      <t>センモン</t>
    </rPh>
    <rPh sb="10" eb="12">
      <t>ギジュツ</t>
    </rPh>
    <rPh sb="16" eb="17">
      <t>ギョウ</t>
    </rPh>
    <phoneticPr fontId="3"/>
  </si>
  <si>
    <t>M　宿泊業、飲食サービス業</t>
    <rPh sb="2" eb="4">
      <t>シュクハク</t>
    </rPh>
    <rPh sb="4" eb="5">
      <t>ギョウ</t>
    </rPh>
    <rPh sb="6" eb="8">
      <t>インショク</t>
    </rPh>
    <rPh sb="12" eb="13">
      <t>ギョウ</t>
    </rPh>
    <phoneticPr fontId="3"/>
  </si>
  <si>
    <t>N　生活関連サービス業、娯楽業</t>
    <rPh sb="2" eb="4">
      <t>セイカツ</t>
    </rPh>
    <rPh sb="4" eb="6">
      <t>カンレン</t>
    </rPh>
    <rPh sb="10" eb="11">
      <t>ギョウ</t>
    </rPh>
    <rPh sb="12" eb="15">
      <t>ゴラクギョウ</t>
    </rPh>
    <phoneticPr fontId="3"/>
  </si>
  <si>
    <t>O　教育、学習支援業</t>
    <rPh sb="2" eb="4">
      <t>キョウイク</t>
    </rPh>
    <rPh sb="5" eb="7">
      <t>ガクシュウ</t>
    </rPh>
    <rPh sb="7" eb="9">
      <t>シエン</t>
    </rPh>
    <rPh sb="9" eb="10">
      <t>ギョウ</t>
    </rPh>
    <phoneticPr fontId="3"/>
  </si>
  <si>
    <t>P　医療、福祉</t>
    <rPh sb="2" eb="4">
      <t>イリョウ</t>
    </rPh>
    <rPh sb="5" eb="7">
      <t>フクシ</t>
    </rPh>
    <phoneticPr fontId="3"/>
  </si>
  <si>
    <t>Q　複合サービス事業</t>
    <rPh sb="2" eb="4">
      <t>フクゴウ</t>
    </rPh>
    <rPh sb="8" eb="10">
      <t>ジギョウ</t>
    </rPh>
    <phoneticPr fontId="3"/>
  </si>
  <si>
    <t>R　サービス業（他に分類されないもの）</t>
    <rPh sb="6" eb="7">
      <t>ギョウ</t>
    </rPh>
    <rPh sb="8" eb="9">
      <t>ホカ</t>
    </rPh>
    <rPh sb="10" eb="12">
      <t>ブンルイ</t>
    </rPh>
    <phoneticPr fontId="3"/>
  </si>
  <si>
    <t>S　公務（他に分類されるものを除く）</t>
    <rPh sb="2" eb="4">
      <t>コウム</t>
    </rPh>
    <rPh sb="5" eb="6">
      <t>ホカ</t>
    </rPh>
    <rPh sb="7" eb="9">
      <t>ブンルイ</t>
    </rPh>
    <rPh sb="15" eb="16">
      <t>ノゾ</t>
    </rPh>
    <phoneticPr fontId="3"/>
  </si>
  <si>
    <t>T　分類不能の産業</t>
    <rPh sb="2" eb="4">
      <t>ブンルイ</t>
    </rPh>
    <rPh sb="4" eb="6">
      <t>フノウ</t>
    </rPh>
    <rPh sb="7" eb="9">
      <t>サンギョウ</t>
    </rPh>
    <phoneticPr fontId="3"/>
  </si>
  <si>
    <t>令和</t>
  </si>
  <si>
    <t>連絡先電話番号</t>
    <rPh sb="0" eb="3">
      <t>レンラクサキ</t>
    </rPh>
    <rPh sb="3" eb="5">
      <t>デンワ</t>
    </rPh>
    <rPh sb="5" eb="7">
      <t>バンゴウ</t>
    </rPh>
    <phoneticPr fontId="5"/>
  </si>
  <si>
    <t>代表電話番号</t>
    <rPh sb="0" eb="2">
      <t>ダイヒョウ</t>
    </rPh>
    <rPh sb="2" eb="4">
      <t>デンワ</t>
    </rPh>
    <rPh sb="4" eb="6">
      <t>バンゴウ</t>
    </rPh>
    <phoneticPr fontId="5"/>
  </si>
  <si>
    <t>所属</t>
    <rPh sb="0" eb="2">
      <t>ショゾク</t>
    </rPh>
    <phoneticPr fontId="5"/>
  </si>
  <si>
    <t>年</t>
    <rPh sb="0" eb="1">
      <t>ネン</t>
    </rPh>
    <phoneticPr fontId="5"/>
  </si>
  <si>
    <t>月</t>
    <rPh sb="0" eb="1">
      <t>ツキ</t>
    </rPh>
    <phoneticPr fontId="5"/>
  </si>
  <si>
    <t>日</t>
    <rPh sb="0" eb="1">
      <t>ヒ</t>
    </rPh>
    <phoneticPr fontId="5"/>
  </si>
  <si>
    <t>１</t>
    <phoneticPr fontId="5"/>
  </si>
  <si>
    <t>２</t>
    <phoneticPr fontId="5"/>
  </si>
  <si>
    <t>産後休業期間</t>
    <rPh sb="0" eb="2">
      <t>サンゴ</t>
    </rPh>
    <rPh sb="2" eb="4">
      <t>キュウギョウ</t>
    </rPh>
    <rPh sb="4" eb="6">
      <t>キカン</t>
    </rPh>
    <phoneticPr fontId="5"/>
  </si>
  <si>
    <t>育児休業終了日⇒</t>
    <rPh sb="0" eb="2">
      <t>イクジ</t>
    </rPh>
    <rPh sb="2" eb="4">
      <t>キュウギョウ</t>
    </rPh>
    <rPh sb="4" eb="7">
      <t>シュウリョウビ</t>
    </rPh>
    <phoneticPr fontId="5"/>
  </si>
  <si>
    <t>※財団記入欄</t>
    <rPh sb="1" eb="3">
      <t>ザイダン</t>
    </rPh>
    <rPh sb="3" eb="5">
      <t>キニュウ</t>
    </rPh>
    <rPh sb="5" eb="6">
      <t>ラン</t>
    </rPh>
    <phoneticPr fontId="5"/>
  </si>
  <si>
    <r>
      <t xml:space="preserve">申請企業等の
連絡担当者・連絡先
</t>
    </r>
    <r>
      <rPr>
        <sz val="8"/>
        <rFont val="ＭＳ Ｐ明朝"/>
        <family val="1"/>
        <charset val="128"/>
      </rPr>
      <t>※必ず連絡の取れる電話番号等を記入</t>
    </r>
    <rPh sb="0" eb="2">
      <t>シンセイ</t>
    </rPh>
    <rPh sb="2" eb="4">
      <t>キギョウ</t>
    </rPh>
    <rPh sb="4" eb="5">
      <t>トウ</t>
    </rPh>
    <rPh sb="7" eb="9">
      <t>レンラク</t>
    </rPh>
    <rPh sb="9" eb="12">
      <t>タントウシャ</t>
    </rPh>
    <rPh sb="13" eb="16">
      <t>レンラクサキ</t>
    </rPh>
    <rPh sb="19" eb="20">
      <t>カナラ</t>
    </rPh>
    <rPh sb="21" eb="23">
      <t>レンラク</t>
    </rPh>
    <rPh sb="24" eb="25">
      <t>ト</t>
    </rPh>
    <rPh sb="27" eb="29">
      <t>デンワ</t>
    </rPh>
    <rPh sb="29" eb="31">
      <t>バンゴウ</t>
    </rPh>
    <rPh sb="31" eb="32">
      <t>トウ</t>
    </rPh>
    <rPh sb="33" eb="35">
      <t>キニュウ</t>
    </rPh>
    <phoneticPr fontId="5"/>
  </si>
  <si>
    <t>法定休業</t>
    <rPh sb="0" eb="2">
      <t>ホウテイ</t>
    </rPh>
    <rPh sb="2" eb="4">
      <t>キュウギョウ</t>
    </rPh>
    <phoneticPr fontId="5"/>
  </si>
  <si>
    <t>金融機関</t>
    <rPh sb="0" eb="2">
      <t>キンユウ</t>
    </rPh>
    <rPh sb="2" eb="4">
      <t>キカン</t>
    </rPh>
    <phoneticPr fontId="5"/>
  </si>
  <si>
    <t>銀行</t>
    <rPh sb="0" eb="2">
      <t>ギンコウ</t>
    </rPh>
    <phoneticPr fontId="5"/>
  </si>
  <si>
    <t>信用組合</t>
    <rPh sb="0" eb="2">
      <t>シンヨウ</t>
    </rPh>
    <rPh sb="2" eb="4">
      <t>クミアイ</t>
    </rPh>
    <phoneticPr fontId="5"/>
  </si>
  <si>
    <t>信用金庫</t>
    <rPh sb="0" eb="2">
      <t>シンヨウ</t>
    </rPh>
    <rPh sb="2" eb="4">
      <t>キンコ</t>
    </rPh>
    <phoneticPr fontId="5"/>
  </si>
  <si>
    <t>農協</t>
    <rPh sb="0" eb="2">
      <t>ノウキョウ</t>
    </rPh>
    <phoneticPr fontId="5"/>
  </si>
  <si>
    <t>令和　　　年　　　月　　　日</t>
    <rPh sb="0" eb="2">
      <t>レイワ</t>
    </rPh>
    <rPh sb="5" eb="6">
      <t>ネン</t>
    </rPh>
    <rPh sb="9" eb="10">
      <t>ガツ</t>
    </rPh>
    <rPh sb="13" eb="14">
      <t>ニチ</t>
    </rPh>
    <phoneticPr fontId="5"/>
  </si>
  <si>
    <t>職場復帰日⇒</t>
    <rPh sb="0" eb="2">
      <t>ショクバ</t>
    </rPh>
    <rPh sb="2" eb="4">
      <t>フッキ</t>
    </rPh>
    <rPh sb="4" eb="5">
      <t>ビ</t>
    </rPh>
    <phoneticPr fontId="5"/>
  </si>
  <si>
    <t>週</t>
    <rPh sb="0" eb="1">
      <t>シュウ</t>
    </rPh>
    <phoneticPr fontId="5"/>
  </si>
  <si>
    <t>正社員</t>
    <rPh sb="0" eb="3">
      <t>セイシャイン</t>
    </rPh>
    <phoneticPr fontId="5"/>
  </si>
  <si>
    <t>契約社員</t>
    <rPh sb="0" eb="2">
      <t>ケイヤク</t>
    </rPh>
    <rPh sb="2" eb="4">
      <t>シャイン</t>
    </rPh>
    <phoneticPr fontId="5"/>
  </si>
  <si>
    <r>
      <rPr>
        <sz val="10"/>
        <rFont val="ＭＳ Ｐ明朝"/>
        <family val="1"/>
        <charset val="128"/>
      </rPr>
      <t>旧姓・通称</t>
    </r>
    <r>
      <rPr>
        <sz val="11"/>
        <rFont val="ＭＳ Ｐ明朝"/>
        <family val="1"/>
        <charset val="128"/>
      </rPr>
      <t xml:space="preserve">
</t>
    </r>
    <r>
      <rPr>
        <sz val="8"/>
        <rFont val="ＭＳ Ｐ明朝"/>
        <family val="1"/>
        <charset val="128"/>
      </rPr>
      <t>（提出書類に別名使用の場合のみ記入）</t>
    </r>
    <rPh sb="0" eb="2">
      <t>キュウセイ</t>
    </rPh>
    <rPh sb="3" eb="5">
      <t>ツウショウ</t>
    </rPh>
    <rPh sb="7" eb="9">
      <t>テイシュツ</t>
    </rPh>
    <rPh sb="9" eb="11">
      <t>ショルイ</t>
    </rPh>
    <rPh sb="12" eb="14">
      <t>ベツメイ</t>
    </rPh>
    <rPh sb="14" eb="16">
      <t>シヨウ</t>
    </rPh>
    <rPh sb="17" eb="19">
      <t>バアイ</t>
    </rPh>
    <rPh sb="21" eb="23">
      <t>キニュウ</t>
    </rPh>
    <phoneticPr fontId="5"/>
  </si>
  <si>
    <t>育業期間　①</t>
    <rPh sb="2" eb="4">
      <t>キカン</t>
    </rPh>
    <phoneticPr fontId="5"/>
  </si>
  <si>
    <t>育業期間　②　</t>
    <rPh sb="2" eb="4">
      <t>キカン</t>
    </rPh>
    <phoneticPr fontId="5"/>
  </si>
  <si>
    <t>対象従業員</t>
    <rPh sb="0" eb="2">
      <t>タイショウ</t>
    </rPh>
    <rPh sb="2" eb="5">
      <t>ジュウギョウイン</t>
    </rPh>
    <phoneticPr fontId="5"/>
  </si>
  <si>
    <t>（企業等の所在地、名称、代表者役職、氏名は法人登記簿通りに記入）</t>
    <rPh sb="1" eb="3">
      <t>キギョウ</t>
    </rPh>
    <rPh sb="3" eb="4">
      <t>トウ</t>
    </rPh>
    <rPh sb="5" eb="8">
      <t>ショザイチ</t>
    </rPh>
    <rPh sb="9" eb="11">
      <t>メイショウ</t>
    </rPh>
    <rPh sb="12" eb="15">
      <t>ダイヒョウシャ</t>
    </rPh>
    <rPh sb="15" eb="17">
      <t>ヤクショク</t>
    </rPh>
    <rPh sb="18" eb="20">
      <t>シメイ</t>
    </rPh>
    <rPh sb="21" eb="23">
      <t>ホウジン</t>
    </rPh>
    <rPh sb="23" eb="26">
      <t>トウキボ</t>
    </rPh>
    <rPh sb="26" eb="27">
      <t>ドオ</t>
    </rPh>
    <rPh sb="29" eb="31">
      <t>キニュウ</t>
    </rPh>
    <phoneticPr fontId="5"/>
  </si>
  <si>
    <r>
      <rPr>
        <sz val="11"/>
        <rFont val="ＭＳ Ｐ明朝"/>
        <family val="1"/>
        <charset val="128"/>
      </rPr>
      <t>個人の住所地</t>
    </r>
    <r>
      <rPr>
        <sz val="8"/>
        <rFont val="ＭＳ Ｐ明朝"/>
        <family val="1"/>
        <charset val="128"/>
      </rPr>
      <t xml:space="preserve">
※個人事業主のみ
（住民票どおりに記入）</t>
    </r>
    <rPh sb="0" eb="2">
      <t>コジン</t>
    </rPh>
    <rPh sb="3" eb="5">
      <t>ジュウショ</t>
    </rPh>
    <rPh sb="5" eb="6">
      <t>チ</t>
    </rPh>
    <rPh sb="8" eb="10">
      <t>コジン</t>
    </rPh>
    <rPh sb="10" eb="13">
      <t>ジギョウヌシ</t>
    </rPh>
    <rPh sb="17" eb="20">
      <t>ジュウミンヒョウ</t>
    </rPh>
    <rPh sb="24" eb="26">
      <t>キニュウ</t>
    </rPh>
    <phoneticPr fontId="5"/>
  </si>
  <si>
    <t>土</t>
  </si>
  <si>
    <t>月</t>
  </si>
  <si>
    <t>金</t>
  </si>
  <si>
    <t>水</t>
  </si>
  <si>
    <t>昭和の日</t>
  </si>
  <si>
    <t>火</t>
  </si>
  <si>
    <t>木</t>
  </si>
  <si>
    <t>海の日</t>
  </si>
  <si>
    <t>山の日</t>
  </si>
  <si>
    <t>敬老の日</t>
  </si>
  <si>
    <t>秋分の日</t>
  </si>
  <si>
    <t>スポーツの日</t>
  </si>
  <si>
    <t>文化の日</t>
  </si>
  <si>
    <t>勤労感謝の日</t>
  </si>
  <si>
    <t>日</t>
  </si>
  <si>
    <t>振替休日</t>
  </si>
  <si>
    <t>スポーツの日（体育の日改め）</t>
  </si>
  <si>
    <t>育業期間　③</t>
    <rPh sb="2" eb="4">
      <t>キカン</t>
    </rPh>
    <phoneticPr fontId="5"/>
  </si>
  <si>
    <t>育業期間　④　</t>
    <rPh sb="2" eb="4">
      <t>キカン</t>
    </rPh>
    <phoneticPr fontId="5"/>
  </si>
  <si>
    <t>就労日</t>
    <rPh sb="0" eb="2">
      <t>シュウロウ</t>
    </rPh>
    <rPh sb="2" eb="3">
      <t>ビ</t>
    </rPh>
    <phoneticPr fontId="5"/>
  </si>
  <si>
    <t>就労理由</t>
    <rPh sb="0" eb="2">
      <t>シュウロウ</t>
    </rPh>
    <rPh sb="2" eb="4">
      <t>リユウ</t>
    </rPh>
    <phoneticPr fontId="5"/>
  </si>
  <si>
    <t>育業日数合計</t>
    <rPh sb="0" eb="1">
      <t>イク</t>
    </rPh>
    <rPh sb="1" eb="2">
      <t>ギョウ</t>
    </rPh>
    <rPh sb="2" eb="4">
      <t>ニッスウ</t>
    </rPh>
    <rPh sb="4" eb="6">
      <t>ゴウケイ</t>
    </rPh>
    <phoneticPr fontId="5"/>
  </si>
  <si>
    <t>日</t>
    <rPh sb="0" eb="1">
      <t>ニチ</t>
    </rPh>
    <phoneticPr fontId="5"/>
  </si>
  <si>
    <t>令和</t>
    <rPh sb="0" eb="2">
      <t>レイワ</t>
    </rPh>
    <phoneticPr fontId="5"/>
  </si>
  <si>
    <t>計</t>
    <rPh sb="0" eb="1">
      <t>ケイ</t>
    </rPh>
    <phoneticPr fontId="5"/>
  </si>
  <si>
    <t>代表者　役職</t>
    <rPh sb="0" eb="3">
      <t>ダイヒョウシャ</t>
    </rPh>
    <rPh sb="4" eb="6">
      <t>ヤクショク</t>
    </rPh>
    <phoneticPr fontId="5"/>
  </si>
  <si>
    <t>申請企業等の代表者の三親等内の親族でない</t>
    <phoneticPr fontId="5" type="halfwidthKatakana"/>
  </si>
  <si>
    <t>育業の対象となった子</t>
    <rPh sb="0" eb="1">
      <t>イク</t>
    </rPh>
    <rPh sb="1" eb="2">
      <t>ギョウ</t>
    </rPh>
    <rPh sb="3" eb="5">
      <t>タイショウ</t>
    </rPh>
    <rPh sb="9" eb="10">
      <t>コ</t>
    </rPh>
    <phoneticPr fontId="5"/>
  </si>
  <si>
    <t>↓2歳誕生日前日</t>
    <rPh sb="2" eb="3">
      <t>ｻｲ</t>
    </rPh>
    <rPh sb="3" eb="6">
      <t>ﾀﾝｼﾞｮｳﾋﾞ</t>
    </rPh>
    <rPh sb="6" eb="8">
      <t>ｾﾞﾝｼﾞﾂ</t>
    </rPh>
    <phoneticPr fontId="5" type="halfwidthKatakana"/>
  </si>
  <si>
    <t>001 法人・団体役員</t>
  </si>
  <si>
    <t>002 法人・団体管理職員</t>
  </si>
  <si>
    <t>003 その他の管理的職業</t>
  </si>
  <si>
    <t>004 研究者</t>
  </si>
  <si>
    <t>005 農林水産技術者</t>
  </si>
  <si>
    <t>006 開発技術者</t>
  </si>
  <si>
    <t>007 製造技術者</t>
  </si>
  <si>
    <t>008 建築・土木・測量技術者</t>
  </si>
  <si>
    <t>009 情報処理・通信技術者（ソフトウェア開発）</t>
  </si>
  <si>
    <t>010 情報処理・通信技術者（ソフトウェア開発を除く）</t>
  </si>
  <si>
    <t>011 その他の技術の職業</t>
  </si>
  <si>
    <t>012 法務の職業</t>
  </si>
  <si>
    <t>013 経営・金融・保険の専門的職業</t>
  </si>
  <si>
    <t>014 宗教家</t>
  </si>
  <si>
    <t>015 著述家、記者、編集者</t>
  </si>
  <si>
    <t>016 美術家、写真家、映像撮影者</t>
  </si>
  <si>
    <t>017 デザイナー</t>
  </si>
  <si>
    <t>018 音楽家、舞台芸術家</t>
  </si>
  <si>
    <t>019 図書館司書、学芸員、カウンセラー（医療・福祉施設を除く）</t>
  </si>
  <si>
    <t>020 その他の法務・経営・文化芸術等の専門的職業</t>
  </si>
  <si>
    <t>021 医師、歯科医師、獣医師、薬剤師</t>
  </si>
  <si>
    <t>022 保健師、助産師</t>
  </si>
  <si>
    <t>023 看護師、准看護師</t>
  </si>
  <si>
    <t>024 医療技術者</t>
  </si>
  <si>
    <t>025 栄養士、管理栄養士</t>
  </si>
  <si>
    <t>026 あん摩マッサージ指圧師、はり師、きゅう師、柔道整復師</t>
  </si>
  <si>
    <t>027 その他の医療・看護・保健の専門的職業</t>
  </si>
  <si>
    <t>028 保健医療関係助手</t>
  </si>
  <si>
    <t>029 保育士、幼稚園教員</t>
  </si>
  <si>
    <t>030 学童保育等指導員、保育補助者、家庭的保育者</t>
  </si>
  <si>
    <t>031 学校等教員</t>
  </si>
  <si>
    <t>032 習い事指導等教育関連の職業</t>
  </si>
  <si>
    <t>033 総務・人事・企画事務の職業</t>
  </si>
  <si>
    <t>034 一般事務・秘書・受付の職業</t>
  </si>
  <si>
    <t>035 その他の総務等事務の職業</t>
  </si>
  <si>
    <t>036 電話・インターネットによる応接事務の職業</t>
  </si>
  <si>
    <t>037 医療・介護事務の職業</t>
  </si>
  <si>
    <t>038 会計事務の職業</t>
  </si>
  <si>
    <t>039 生産関連事務の職業</t>
  </si>
  <si>
    <t>040 営業・販売関連事務の職業</t>
  </si>
  <si>
    <t>041 外勤事務の職業</t>
  </si>
  <si>
    <t>042 運輸・郵便事務の職業</t>
  </si>
  <si>
    <t>043 コンピュータ等事務用機器操作の職業</t>
  </si>
  <si>
    <t>044 小売店・卸売店店長</t>
  </si>
  <si>
    <t>045 販売員</t>
  </si>
  <si>
    <t>046 商品仕入・再生資源卸売の職業</t>
  </si>
  <si>
    <t>047 販売類似の職業</t>
  </si>
  <si>
    <t>048 営業の職業</t>
  </si>
  <si>
    <t>049 福祉・介護の専門的職業</t>
  </si>
  <si>
    <t>050 施設介護の職業</t>
  </si>
  <si>
    <t>051 訪問介護の職業</t>
  </si>
  <si>
    <t>052 家庭生活支援サービスの職業</t>
  </si>
  <si>
    <t>053 理容師、美容師、美容関連サービスの職業</t>
  </si>
  <si>
    <t>054 浴場・クリーニングの職業</t>
  </si>
  <si>
    <t>055 飲食物調理の職業</t>
  </si>
  <si>
    <t>056 接客・給仕の職業</t>
  </si>
  <si>
    <t>057 居住施設・ビル等の管理の職業</t>
  </si>
  <si>
    <t>058 その他のサービスの職業</t>
  </si>
  <si>
    <t>059 警備員</t>
  </si>
  <si>
    <t>060 自衛官</t>
  </si>
  <si>
    <t>061 司法警察職員</t>
  </si>
  <si>
    <t>062 看守、消防員</t>
  </si>
  <si>
    <t>063 その他の保安の職業</t>
  </si>
  <si>
    <t>064 農業の職業（養畜・動物飼育・植木・造園を含む）</t>
  </si>
  <si>
    <t>065 林業の職業</t>
  </si>
  <si>
    <t>066 漁業の職業</t>
  </si>
  <si>
    <t>067 生産設備オペレーター（金属製品）</t>
  </si>
  <si>
    <t>068 生産設備オペレーター（食料品等）</t>
  </si>
  <si>
    <t>069 生産設備オペレーター（金属製品・食料品等を除く）</t>
  </si>
  <si>
    <t>070 機械組立設備オペレーター</t>
  </si>
  <si>
    <t>071 製品製造・加工処理工（金属製品）</t>
  </si>
  <si>
    <t>072 製品製造・加工処理工（食料品等）</t>
  </si>
  <si>
    <t>073 製品製造・加工処理工（金属製品・食料品等を除く）</t>
  </si>
  <si>
    <t>074 機械組立工</t>
  </si>
  <si>
    <t>075 機械整備・修理工</t>
  </si>
  <si>
    <t>076 製品検査工（金属製品）</t>
  </si>
  <si>
    <t>077 製品検査工（食料品等）</t>
  </si>
  <si>
    <t>078 製品検査工（金属製品・食料品等を除く）</t>
  </si>
  <si>
    <t>079 機械検査工</t>
  </si>
  <si>
    <t>080 生産関連の職業（塗装・製図を含む）</t>
  </si>
  <si>
    <t>081 生産類似の職業</t>
  </si>
  <si>
    <t>082 配送・集荷の職業</t>
  </si>
  <si>
    <t>083 貨物自動車運転の職業</t>
  </si>
  <si>
    <t>084 バス運転の職業</t>
  </si>
  <si>
    <t>085 乗用車運転の職業</t>
  </si>
  <si>
    <t>086 その他の自動車運転の職業</t>
  </si>
  <si>
    <t>087 鉄道・船舶・航空機運転の職業</t>
  </si>
  <si>
    <t>088 その他の輸送の職業</t>
  </si>
  <si>
    <t>089 施設機械設備操作・建設機械運転の職業</t>
  </si>
  <si>
    <t>090 建設躯体工事の職業</t>
  </si>
  <si>
    <t>091 建設の職業（建設躯体工事の職業を除く）</t>
  </si>
  <si>
    <t>092 土木の職業</t>
  </si>
  <si>
    <t>093 採掘の職業</t>
  </si>
  <si>
    <t>094 電気・通信工事の職業</t>
  </si>
  <si>
    <t>095 荷役・運搬作業員</t>
  </si>
  <si>
    <t>096 清掃・洗浄作業員</t>
  </si>
  <si>
    <t>097 包装作業員</t>
  </si>
  <si>
    <t>098 選別・ピッキング作業員</t>
  </si>
  <si>
    <t>099 その他の運搬・清掃・包装・選別等の職業</t>
  </si>
  <si>
    <r>
      <rPr>
        <sz val="12"/>
        <color theme="1"/>
        <rFont val="ＭＳ 明朝"/>
        <family val="1"/>
        <charset val="128"/>
      </rPr>
      <t>A</t>
    </r>
    <r>
      <rPr>
        <sz val="11"/>
        <color theme="1"/>
        <rFont val="ＭＳ 明朝"/>
        <family val="1"/>
        <charset val="128"/>
      </rPr>
      <t>　農業・林業</t>
    </r>
    <rPh sb="2" eb="4">
      <t>ノウギョウ</t>
    </rPh>
    <rPh sb="5" eb="7">
      <t>リンギョウ</t>
    </rPh>
    <phoneticPr fontId="3"/>
  </si>
  <si>
    <t>I　卸売業、小売業</t>
    <rPh sb="2" eb="3">
      <t>オロシ</t>
    </rPh>
    <rPh sb="3" eb="4">
      <t>ウ</t>
    </rPh>
    <rPh sb="4" eb="5">
      <t>ギョウ</t>
    </rPh>
    <rPh sb="6" eb="9">
      <t>コウリギョウ</t>
    </rPh>
    <phoneticPr fontId="3"/>
  </si>
  <si>
    <t>C　鉱業・採石業・砂利採取業</t>
    <rPh sb="2" eb="4">
      <t>コウギョウ</t>
    </rPh>
    <rPh sb="5" eb="8">
      <t>サイセキギョウ</t>
    </rPh>
    <rPh sb="9" eb="11">
      <t>ジャリ</t>
    </rPh>
    <rPh sb="11" eb="14">
      <t>サイシュギョウ</t>
    </rPh>
    <phoneticPr fontId="3"/>
  </si>
  <si>
    <t>有</t>
    <rPh sb="0" eb="1">
      <t>ｱﾘ</t>
    </rPh>
    <phoneticPr fontId="5" type="halfwidthKatakana"/>
  </si>
  <si>
    <t>無</t>
    <rPh sb="0" eb="1">
      <t>ﾅｼ</t>
    </rPh>
    <phoneticPr fontId="5" type="halfwidthKatakana"/>
  </si>
  <si>
    <t>はい</t>
    <phoneticPr fontId="5" type="halfwidthKatakana"/>
  </si>
  <si>
    <t>財団記入欄</t>
    <rPh sb="0" eb="2">
      <t>ｻﾞｲﾀﾞﾝ</t>
    </rPh>
    <rPh sb="2" eb="4">
      <t>ｷﾆｭｳ</t>
    </rPh>
    <rPh sb="4" eb="5">
      <t>ﾗﾝ</t>
    </rPh>
    <phoneticPr fontId="5" type="halfwidthKatakana"/>
  </si>
  <si>
    <t>いいえ</t>
    <phoneticPr fontId="5" type="halfwidthKatakana"/>
  </si>
  <si>
    <t>令和6年度ママ</t>
    <rPh sb="0" eb="2">
      <t>ﾚｲﾜ</t>
    </rPh>
    <rPh sb="3" eb="5">
      <t>ﾈﾝﾄﾞ</t>
    </rPh>
    <phoneticPr fontId="5" type="halfwidthKatakana"/>
  </si>
  <si>
    <t>令和6年度ママ</t>
    <phoneticPr fontId="5"/>
  </si>
  <si>
    <t>５</t>
    <phoneticPr fontId="5"/>
  </si>
  <si>
    <t>名称</t>
    <rPh sb="0" eb="2">
      <t>メイショウ</t>
    </rPh>
    <phoneticPr fontId="5"/>
  </si>
  <si>
    <t>テレワーク勤務</t>
    <rPh sb="5" eb="7">
      <t>キンム</t>
    </rPh>
    <phoneticPr fontId="5"/>
  </si>
  <si>
    <t>無</t>
    <rPh sb="0" eb="1">
      <t>ナ</t>
    </rPh>
    <phoneticPr fontId="5"/>
  </si>
  <si>
    <t>令和６年度ママ</t>
    <rPh sb="0" eb="2">
      <t>レイワ</t>
    </rPh>
    <rPh sb="3" eb="5">
      <t>ネンド</t>
    </rPh>
    <phoneticPr fontId="5"/>
  </si>
  <si>
    <t>※有の場合、テレワーク（在宅勤務）規程を提出すること</t>
    <rPh sb="1" eb="2">
      <t>アリ</t>
    </rPh>
    <rPh sb="3" eb="5">
      <t>バアイ</t>
    </rPh>
    <rPh sb="12" eb="14">
      <t>ザイタク</t>
    </rPh>
    <rPh sb="14" eb="16">
      <t>キンム</t>
    </rPh>
    <rPh sb="17" eb="19">
      <t>キテイ</t>
    </rPh>
    <phoneticPr fontId="5"/>
  </si>
  <si>
    <t>財団記入欄</t>
    <rPh sb="0" eb="2">
      <t>ザイダン</t>
    </rPh>
    <rPh sb="2" eb="4">
      <t>キニュウ</t>
    </rPh>
    <rPh sb="4" eb="5">
      <t>ラン</t>
    </rPh>
    <phoneticPr fontId="5"/>
  </si>
  <si>
    <r>
      <t xml:space="preserve">役職
</t>
    </r>
    <r>
      <rPr>
        <sz val="8"/>
        <rFont val="ＭＳ Ｐ明朝"/>
        <family val="1"/>
        <charset val="128"/>
      </rPr>
      <t>（ない場合はなしと記入）</t>
    </r>
    <rPh sb="0" eb="2">
      <t>ヤクショク</t>
    </rPh>
    <rPh sb="6" eb="8">
      <t>バアイ</t>
    </rPh>
    <rPh sb="12" eb="14">
      <t>キニュウ</t>
    </rPh>
    <phoneticPr fontId="5"/>
  </si>
  <si>
    <t>令和６年度ママ</t>
    <phoneticPr fontId="5"/>
  </si>
  <si>
    <t>パート・アルバイト</t>
    <phoneticPr fontId="5"/>
  </si>
  <si>
    <t>出向の有無</t>
    <rPh sb="0" eb="2">
      <t>シュッコウ</t>
    </rPh>
    <rPh sb="3" eb="5">
      <t>ウム</t>
    </rPh>
    <phoneticPr fontId="5"/>
  </si>
  <si>
    <t>※有の場合、出向に関する雇用契約書を提出すること</t>
    <rPh sb="6" eb="8">
      <t>シュッコウ</t>
    </rPh>
    <rPh sb="9" eb="10">
      <t>カン</t>
    </rPh>
    <rPh sb="12" eb="14">
      <t>コヨウ</t>
    </rPh>
    <rPh sb="14" eb="17">
      <t>ケイヤクショ</t>
    </rPh>
    <phoneticPr fontId="5"/>
  </si>
  <si>
    <t>新規程</t>
    <phoneticPr fontId="5"/>
  </si>
  <si>
    <t>改訂条文</t>
    <rPh sb="0" eb="2">
      <t>カイテイ</t>
    </rPh>
    <rPh sb="2" eb="4">
      <t>ジョウブン</t>
    </rPh>
    <phoneticPr fontId="5"/>
  </si>
  <si>
    <t>　　職場の状況に関すること</t>
    <rPh sb="2" eb="4">
      <t>ショクバ</t>
    </rPh>
    <rPh sb="5" eb="7">
      <t>ジョウキョウ</t>
    </rPh>
    <rPh sb="8" eb="9">
      <t>カン</t>
    </rPh>
    <phoneticPr fontId="5"/>
  </si>
  <si>
    <t>　 　職務に関すること</t>
    <phoneticPr fontId="5"/>
  </si>
  <si>
    <t xml:space="preserve"> 　 その他</t>
    <phoneticPr fontId="5"/>
  </si>
  <si>
    <t>面談担当者の所属・氏名
（上司又は人事労務担当者）</t>
    <rPh sb="0" eb="2">
      <t>メンダン</t>
    </rPh>
    <rPh sb="2" eb="4">
      <t>タントウ</t>
    </rPh>
    <rPh sb="4" eb="5">
      <t>シャ</t>
    </rPh>
    <rPh sb="6" eb="8">
      <t>ショゾク</t>
    </rPh>
    <rPh sb="9" eb="11">
      <t>シメイ</t>
    </rPh>
    <rPh sb="13" eb="15">
      <t>ジョウシ</t>
    </rPh>
    <rPh sb="15" eb="16">
      <t>マタ</t>
    </rPh>
    <rPh sb="17" eb="19">
      <t>ジンジ</t>
    </rPh>
    <rPh sb="19" eb="21">
      <t>ロウム</t>
    </rPh>
    <rPh sb="21" eb="24">
      <t>タントウシャ</t>
    </rPh>
    <phoneticPr fontId="8"/>
  </si>
  <si>
    <t>令和6年度ママ</t>
    <rPh sb="0" eb="2">
      <t>レイワ</t>
    </rPh>
    <rPh sb="3" eb="5">
      <t>ネンド</t>
    </rPh>
    <phoneticPr fontId="5"/>
  </si>
  <si>
    <t>（従業員に明示した労働条件の内容を記入すること）</t>
    <rPh sb="1" eb="4">
      <t>ジュウギョウイン</t>
    </rPh>
    <rPh sb="5" eb="7">
      <t>メイジ</t>
    </rPh>
    <rPh sb="9" eb="11">
      <t>ロウドウ</t>
    </rPh>
    <rPh sb="11" eb="13">
      <t>ジョウケン</t>
    </rPh>
    <rPh sb="14" eb="16">
      <t>ナイヨウ</t>
    </rPh>
    <rPh sb="17" eb="19">
      <t>キニュウ</t>
    </rPh>
    <phoneticPr fontId="5"/>
  </si>
  <si>
    <t>円</t>
    <rPh sb="0" eb="1">
      <t>ｴﾝ</t>
    </rPh>
    <phoneticPr fontId="5" type="halfwidthKatakana"/>
  </si>
  <si>
    <t>奨励額</t>
    <rPh sb="0" eb="2">
      <t>ｼｮｳﾚｲ</t>
    </rPh>
    <rPh sb="2" eb="3">
      <t>ｶﾞｸ</t>
    </rPh>
    <phoneticPr fontId="5" type="halfwidthKatakana"/>
  </si>
  <si>
    <t>加算額</t>
    <rPh sb="0" eb="2">
      <t>ｶｻﾝ</t>
    </rPh>
    <rPh sb="2" eb="3">
      <t>ｶﾞｸ</t>
    </rPh>
    <phoneticPr fontId="5" type="halfwidthKatakana"/>
  </si>
  <si>
    <t>金</t>
    <rPh sb="0" eb="1">
      <t>ｷﾝ</t>
    </rPh>
    <phoneticPr fontId="5" type="halfwidthKatakana"/>
  </si>
  <si>
    <t>加算金額</t>
    <rPh sb="0" eb="2">
      <t>カサン</t>
    </rPh>
    <rPh sb="2" eb="4">
      <t>キンガク</t>
    </rPh>
    <phoneticPr fontId="5"/>
  </si>
  <si>
    <t>申請額内訳</t>
    <rPh sb="0" eb="2">
      <t>ｼﾝｾｲ</t>
    </rPh>
    <rPh sb="2" eb="3">
      <t>ｶﾞｸ</t>
    </rPh>
    <rPh sb="3" eb="5">
      <t>ｳﾁﾜｹ</t>
    </rPh>
    <phoneticPr fontId="5" type="halfwidthKatakana"/>
  </si>
  <si>
    <t>賃金</t>
    <rPh sb="0" eb="2">
      <t>チンギン</t>
    </rPh>
    <phoneticPr fontId="5"/>
  </si>
  <si>
    <t>同僚への応援評価制度導入について</t>
    <rPh sb="0" eb="2">
      <t>ドウリョウ</t>
    </rPh>
    <rPh sb="4" eb="6">
      <t>オウエン</t>
    </rPh>
    <rPh sb="6" eb="8">
      <t>ヒョウカ</t>
    </rPh>
    <rPh sb="8" eb="10">
      <t>セイド</t>
    </rPh>
    <rPh sb="10" eb="12">
      <t>ドウニュウ</t>
    </rPh>
    <phoneticPr fontId="5"/>
  </si>
  <si>
    <t>対象となる同僚の範囲</t>
    <rPh sb="0" eb="2">
      <t>タイショウ</t>
    </rPh>
    <rPh sb="5" eb="7">
      <t>ドウリョウ</t>
    </rPh>
    <rPh sb="8" eb="10">
      <t>ハンイ</t>
    </rPh>
    <phoneticPr fontId="5"/>
  </si>
  <si>
    <t>応援評価制度を導入した理由を教えてください。</t>
    <rPh sb="0" eb="2">
      <t>オウエン</t>
    </rPh>
    <rPh sb="2" eb="4">
      <t>ヒョウカ</t>
    </rPh>
    <rPh sb="4" eb="6">
      <t>セイド</t>
    </rPh>
    <rPh sb="7" eb="9">
      <t>ドウニュウ</t>
    </rPh>
    <rPh sb="11" eb="13">
      <t>リユウ</t>
    </rPh>
    <rPh sb="14" eb="15">
      <t>オシ</t>
    </rPh>
    <phoneticPr fontId="5"/>
  </si>
  <si>
    <t>就業規則または社内周知資料の添付</t>
    <rPh sb="0" eb="2">
      <t>シュウギョウ</t>
    </rPh>
    <rPh sb="2" eb="4">
      <t>キソク</t>
    </rPh>
    <rPh sb="7" eb="9">
      <t>シャナイ</t>
    </rPh>
    <rPh sb="9" eb="11">
      <t>シュウチ</t>
    </rPh>
    <rPh sb="11" eb="13">
      <t>シリョウ</t>
    </rPh>
    <rPh sb="14" eb="16">
      <t>テンプ</t>
    </rPh>
    <phoneticPr fontId="5"/>
  </si>
  <si>
    <t>応援手当の支給対象となる同僚について</t>
    <rPh sb="0" eb="2">
      <t>オウエン</t>
    </rPh>
    <rPh sb="2" eb="4">
      <t>テアテ</t>
    </rPh>
    <rPh sb="5" eb="7">
      <t>シキュウ</t>
    </rPh>
    <rPh sb="7" eb="9">
      <t>タイショウ</t>
    </rPh>
    <rPh sb="12" eb="14">
      <t>ドウリョウ</t>
    </rPh>
    <phoneticPr fontId="5"/>
  </si>
  <si>
    <t>人数</t>
    <rPh sb="0" eb="2">
      <t>ニンズウ</t>
    </rPh>
    <phoneticPr fontId="5"/>
  </si>
  <si>
    <t>支払いの事実を確認できる書類について</t>
    <rPh sb="0" eb="2">
      <t>シハラ</t>
    </rPh>
    <rPh sb="4" eb="6">
      <t>ジジツ</t>
    </rPh>
    <rPh sb="7" eb="9">
      <t>カクニン</t>
    </rPh>
    <rPh sb="12" eb="14">
      <t>ショルイ</t>
    </rPh>
    <phoneticPr fontId="5"/>
  </si>
  <si>
    <t>一時就労日数</t>
    <rPh sb="0" eb="2">
      <t>イチジ</t>
    </rPh>
    <rPh sb="2" eb="4">
      <t>シュウロウ</t>
    </rPh>
    <rPh sb="4" eb="6">
      <t>ニッスウ</t>
    </rPh>
    <phoneticPr fontId="5"/>
  </si>
  <si>
    <t xml:space="preserve"> 分</t>
    <rPh sb="1" eb="2">
      <t>フン</t>
    </rPh>
    <phoneticPr fontId="5"/>
  </si>
  <si>
    <t>日／年）</t>
  </si>
  <si>
    <t>分）</t>
    <phoneticPr fontId="5"/>
  </si>
  <si>
    <t>)</t>
    <phoneticPr fontId="5"/>
  </si>
  <si>
    <t>円　　　　　　　　　　　　　　　　</t>
    <phoneticPr fontId="5"/>
  </si>
  <si>
    <t>年</t>
  </si>
  <si>
    <t>令和　　　　　　　　　</t>
    <rPh sb="0" eb="2">
      <t>レイワ</t>
    </rPh>
    <phoneticPr fontId="5"/>
  </si>
  <si>
    <t>日</t>
    <phoneticPr fontId="5"/>
  </si>
  <si>
    <t>該当ページに付箋を貼付した</t>
    <rPh sb="0" eb="2">
      <t>ガイトウ</t>
    </rPh>
    <rPh sb="6" eb="8">
      <t>フセン</t>
    </rPh>
    <rPh sb="9" eb="11">
      <t>ハリツ</t>
    </rPh>
    <phoneticPr fontId="5"/>
  </si>
  <si>
    <t>年</t>
    <phoneticPr fontId="5"/>
  </si>
  <si>
    <t>(</t>
    <phoneticPr fontId="5"/>
  </si>
  <si>
    <t xml:space="preserve">     </t>
    <phoneticPr fontId="5"/>
  </si>
  <si>
    <t>休憩 （</t>
    <phoneticPr fontId="5"/>
  </si>
  <si>
    <t>給与形態</t>
    <phoneticPr fontId="5"/>
  </si>
  <si>
    <t>日給</t>
    <phoneticPr fontId="5"/>
  </si>
  <si>
    <t>時給</t>
    <phoneticPr fontId="5"/>
  </si>
  <si>
    <t>年俸</t>
    <phoneticPr fontId="5"/>
  </si>
  <si>
    <t>年間休日    （</t>
    <phoneticPr fontId="5"/>
  </si>
  <si>
    <t xml:space="preserve"> 有</t>
    <rPh sb="1" eb="2">
      <t>アリ</t>
    </rPh>
    <phoneticPr fontId="5"/>
  </si>
  <si>
    <t>代表者　氏名（自署）</t>
    <rPh sb="0" eb="3">
      <t>ダイヒョウシャ</t>
    </rPh>
    <rPh sb="4" eb="6">
      <t>シメイ</t>
    </rPh>
    <rPh sb="7" eb="9">
      <t>ジショ</t>
    </rPh>
    <phoneticPr fontId="5"/>
  </si>
  <si>
    <t>令和6年度　働くパパママ育業応援奨励金　働くママコースNEXT　支給申請書</t>
    <rPh sb="0" eb="2">
      <t>レイワ</t>
    </rPh>
    <rPh sb="3" eb="5">
      <t>ネンド</t>
    </rPh>
    <rPh sb="6" eb="7">
      <t>ハタラ</t>
    </rPh>
    <rPh sb="12" eb="13">
      <t>イク</t>
    </rPh>
    <rPh sb="13" eb="14">
      <t>ギョウ</t>
    </rPh>
    <rPh sb="14" eb="16">
      <t>オウエン</t>
    </rPh>
    <rPh sb="16" eb="19">
      <t>ショウレイキン</t>
    </rPh>
    <rPh sb="20" eb="21">
      <t>ハタラ</t>
    </rPh>
    <rPh sb="32" eb="34">
      <t>シキュウ</t>
    </rPh>
    <rPh sb="34" eb="37">
      <t>シンセイショ</t>
    </rPh>
    <phoneticPr fontId="5"/>
  </si>
  <si>
    <t>　　働くパパママ育業応援奨励金　働くママコースNEXT（以下「奨励金」という。）について、</t>
    <rPh sb="2" eb="3">
      <t>ハタラ</t>
    </rPh>
    <rPh sb="8" eb="9">
      <t>イク</t>
    </rPh>
    <rPh sb="9" eb="10">
      <t>ギョウ</t>
    </rPh>
    <rPh sb="10" eb="12">
      <t>オウエン</t>
    </rPh>
    <rPh sb="12" eb="15">
      <t>ショウレイキン</t>
    </rPh>
    <rPh sb="16" eb="17">
      <t>ハタラ</t>
    </rPh>
    <rPh sb="28" eb="30">
      <t>イカ</t>
    </rPh>
    <rPh sb="31" eb="34">
      <t>ショウレイキン</t>
    </rPh>
    <phoneticPr fontId="5"/>
  </si>
  <si>
    <r>
      <t>一時的・臨時的な就労の詳細</t>
    </r>
    <r>
      <rPr>
        <sz val="9"/>
        <rFont val="ＭＳ Ｐ明朝"/>
        <family val="1"/>
        <charset val="128"/>
      </rPr>
      <t>（欄が不足する場合はシートをコピーして使用すること）</t>
    </r>
    <r>
      <rPr>
        <sz val="11"/>
        <rFont val="ＭＳ Ｐ明朝"/>
        <family val="1"/>
        <charset val="128"/>
      </rPr>
      <t xml:space="preserve">
</t>
    </r>
    <rPh sb="14" eb="15">
      <t>ﾗﾝ</t>
    </rPh>
    <rPh sb="16" eb="18">
      <t>ﾌｿｸ</t>
    </rPh>
    <rPh sb="20" eb="22">
      <t>ﾊﾞｱｲ</t>
    </rPh>
    <rPh sb="32" eb="34">
      <t>ｼﾖｳ</t>
    </rPh>
    <phoneticPr fontId="5" type="halfwidthKatakana"/>
  </si>
  <si>
    <r>
      <t xml:space="preserve">実労働時間
</t>
    </r>
    <r>
      <rPr>
        <sz val="8"/>
        <rFont val="ＭＳ Ｐ明朝"/>
        <family val="1"/>
        <charset val="128"/>
      </rPr>
      <t>（1時間以下の時間は小数点で記入）</t>
    </r>
    <rPh sb="0" eb="3">
      <t>ジツロウドウ</t>
    </rPh>
    <rPh sb="3" eb="5">
      <t>ジカン</t>
    </rPh>
    <rPh sb="8" eb="10">
      <t>ジカン</t>
    </rPh>
    <rPh sb="10" eb="12">
      <t>イカ</t>
    </rPh>
    <rPh sb="13" eb="15">
      <t>ジカン</t>
    </rPh>
    <rPh sb="16" eb="19">
      <t>ショウスウテン</t>
    </rPh>
    <rPh sb="20" eb="22">
      <t>キニュウ</t>
    </rPh>
    <phoneticPr fontId="5"/>
  </si>
  <si>
    <r>
      <t>勤務先</t>
    </r>
    <r>
      <rPr>
        <sz val="8"/>
        <rFont val="ＭＳ Ｐ明朝"/>
        <family val="1"/>
        <charset val="128"/>
      </rPr>
      <t>※１</t>
    </r>
    <phoneticPr fontId="5"/>
  </si>
  <si>
    <r>
      <t>原職復帰</t>
    </r>
    <r>
      <rPr>
        <b/>
        <u/>
        <sz val="11"/>
        <rFont val="ＭＳ Ｐ明朝"/>
        <family val="1"/>
        <charset val="128"/>
      </rPr>
      <t>３か月後</t>
    </r>
    <rPh sb="0" eb="2">
      <t>ゲンショク</t>
    </rPh>
    <rPh sb="2" eb="4">
      <t>フッキ</t>
    </rPh>
    <rPh sb="6" eb="7">
      <t>ゲツ</t>
    </rPh>
    <rPh sb="7" eb="8">
      <t>ゴ</t>
    </rPh>
    <phoneticPr fontId="5"/>
  </si>
  <si>
    <t>財団記入欄</t>
  </si>
  <si>
    <r>
      <t>相違理由</t>
    </r>
    <r>
      <rPr>
        <vertAlign val="subscript"/>
        <sz val="11"/>
        <rFont val="ＭＳ Ｐ明朝"/>
        <family val="1"/>
        <charset val="128"/>
      </rPr>
      <t>※1</t>
    </r>
    <rPh sb="0" eb="2">
      <t>ソウイ</t>
    </rPh>
    <rPh sb="2" eb="4">
      <t>リユウ</t>
    </rPh>
    <phoneticPr fontId="5"/>
  </si>
  <si>
    <r>
      <t>所定労働日数</t>
    </r>
    <r>
      <rPr>
        <vertAlign val="subscript"/>
        <sz val="10"/>
        <rFont val="ＭＳ Ｐ明朝"/>
        <family val="1"/>
        <charset val="128"/>
      </rPr>
      <t>※２</t>
    </r>
    <rPh sb="0" eb="2">
      <t>ショテイ</t>
    </rPh>
    <rPh sb="2" eb="4">
      <t>ロウドウ</t>
    </rPh>
    <rPh sb="4" eb="6">
      <t>ニッスウ</t>
    </rPh>
    <phoneticPr fontId="5"/>
  </si>
  <si>
    <r>
      <t>所定労働時間</t>
    </r>
    <r>
      <rPr>
        <vertAlign val="subscript"/>
        <sz val="10"/>
        <rFont val="ＭＳ Ｐ明朝"/>
        <family val="1"/>
        <charset val="128"/>
      </rPr>
      <t>※３</t>
    </r>
    <rPh sb="0" eb="2">
      <t>ショテイ</t>
    </rPh>
    <rPh sb="2" eb="4">
      <t>ロウドウ</t>
    </rPh>
    <rPh sb="4" eb="6">
      <t>ジカン</t>
    </rPh>
    <phoneticPr fontId="5"/>
  </si>
  <si>
    <t xml:space="preserve"> 分／日）</t>
    <phoneticPr fontId="5"/>
  </si>
  <si>
    <r>
      <t>基本給</t>
    </r>
    <r>
      <rPr>
        <vertAlign val="superscript"/>
        <sz val="10"/>
        <rFont val="ＭＳ Ｐ明朝"/>
        <family val="1"/>
        <charset val="128"/>
      </rPr>
      <t>*1</t>
    </r>
    <r>
      <rPr>
        <sz val="10"/>
        <rFont val="ＭＳ Ｐ明朝"/>
        <family val="1"/>
        <charset val="128"/>
      </rPr>
      <t xml:space="preserve">
</t>
    </r>
    <rPh sb="0" eb="3">
      <t>キホンキュウ</t>
    </rPh>
    <phoneticPr fontId="5"/>
  </si>
  <si>
    <r>
      <t>職能に関する手当</t>
    </r>
    <r>
      <rPr>
        <vertAlign val="superscript"/>
        <sz val="10"/>
        <rFont val="ＭＳ Ｐ明朝"/>
        <family val="1"/>
        <charset val="128"/>
      </rPr>
      <t xml:space="preserve">*2
</t>
    </r>
    <r>
      <rPr>
        <sz val="8"/>
        <rFont val="ＭＳ Ｐ明朝"/>
        <family val="1"/>
        <charset val="128"/>
      </rPr>
      <t>（ない場合は0円と記入）</t>
    </r>
    <r>
      <rPr>
        <sz val="10"/>
        <rFont val="ＭＳ Ｐ明朝"/>
        <family val="1"/>
        <charset val="128"/>
      </rPr>
      <t xml:space="preserve">
　　　　　　　　　　　　　　　　円</t>
    </r>
    <rPh sb="0" eb="2">
      <t>ショクノウ</t>
    </rPh>
    <rPh sb="3" eb="4">
      <t>カン</t>
    </rPh>
    <rPh sb="6" eb="8">
      <t>テアテ</t>
    </rPh>
    <rPh sb="14" eb="16">
      <t>バアイ</t>
    </rPh>
    <rPh sb="18" eb="19">
      <t>エン</t>
    </rPh>
    <rPh sb="20" eb="22">
      <t>キニュウ</t>
    </rPh>
    <rPh sb="40" eb="41">
      <t>エン</t>
    </rPh>
    <phoneticPr fontId="5"/>
  </si>
  <si>
    <r>
      <t>職能に関する手当</t>
    </r>
    <r>
      <rPr>
        <vertAlign val="superscript"/>
        <sz val="10"/>
        <rFont val="ＭＳ Ｐ明朝"/>
        <family val="1"/>
        <charset val="128"/>
      </rPr>
      <t xml:space="preserve">*2
</t>
    </r>
    <r>
      <rPr>
        <sz val="8"/>
        <rFont val="ＭＳ Ｐ明朝"/>
        <family val="1"/>
        <charset val="128"/>
      </rPr>
      <t>（ない場合は0円と記入）</t>
    </r>
    <r>
      <rPr>
        <sz val="10"/>
        <rFont val="ＭＳ Ｐ明朝"/>
        <family val="1"/>
        <charset val="128"/>
      </rPr>
      <t xml:space="preserve">
　　　　　　　　　　　　　　　　円</t>
    </r>
    <rPh sb="0" eb="2">
      <t>ショクノウ</t>
    </rPh>
    <rPh sb="3" eb="4">
      <t>カン</t>
    </rPh>
    <rPh sb="6" eb="8">
      <t>テアテ</t>
    </rPh>
    <rPh sb="40" eb="41">
      <t>エン</t>
    </rPh>
    <phoneticPr fontId="5"/>
  </si>
  <si>
    <r>
      <t>*1　　</t>
    </r>
    <r>
      <rPr>
        <sz val="10"/>
        <rFont val="ＭＳ Ｐ明朝"/>
        <family val="1"/>
        <charset val="128"/>
      </rPr>
      <t>賃金台帳の「基本給」に該当する、その月によって変わることのないベースの金額（時給の場合は時給額を記載）</t>
    </r>
    <rPh sb="4" eb="6">
      <t>チンギン</t>
    </rPh>
    <rPh sb="6" eb="8">
      <t>ダイチョウ</t>
    </rPh>
    <rPh sb="10" eb="13">
      <t>キホンキュウ</t>
    </rPh>
    <rPh sb="15" eb="17">
      <t>ガイトウ</t>
    </rPh>
    <rPh sb="22" eb="23">
      <t>ツキ</t>
    </rPh>
    <rPh sb="27" eb="28">
      <t>カ</t>
    </rPh>
    <rPh sb="39" eb="41">
      <t>キンガク</t>
    </rPh>
    <rPh sb="42" eb="44">
      <t>ジキュウ</t>
    </rPh>
    <rPh sb="45" eb="47">
      <t>バアイ</t>
    </rPh>
    <rPh sb="48" eb="50">
      <t>ジキュウ</t>
    </rPh>
    <rPh sb="50" eb="51">
      <t>ガク</t>
    </rPh>
    <rPh sb="52" eb="54">
      <t>キサイ</t>
    </rPh>
    <phoneticPr fontId="5"/>
  </si>
  <si>
    <t>時間</t>
    <phoneticPr fontId="5"/>
  </si>
  <si>
    <r>
      <t xml:space="preserve">改訂の詳細
</t>
    </r>
    <r>
      <rPr>
        <sz val="9"/>
        <rFont val="ＭＳ Ｐ明朝"/>
        <family val="1"/>
        <charset val="128"/>
      </rPr>
      <t>（選択した届け出内容について就業規則の条文を転記し、提出する就業規則の該当ページに付箋を貼付すること）</t>
    </r>
    <rPh sb="0" eb="2">
      <t>カイテイ</t>
    </rPh>
    <rPh sb="3" eb="5">
      <t>ショウサイ</t>
    </rPh>
    <rPh sb="7" eb="9">
      <t>センタク</t>
    </rPh>
    <rPh sb="11" eb="12">
      <t>トド</t>
    </rPh>
    <rPh sb="13" eb="14">
      <t>デ</t>
    </rPh>
    <rPh sb="14" eb="16">
      <t>ナイヨウ</t>
    </rPh>
    <rPh sb="20" eb="22">
      <t>シュウギョウ</t>
    </rPh>
    <rPh sb="22" eb="24">
      <t>キソク</t>
    </rPh>
    <rPh sb="25" eb="27">
      <t>ジョウブン</t>
    </rPh>
    <rPh sb="28" eb="30">
      <t>テンキ</t>
    </rPh>
    <rPh sb="32" eb="34">
      <t>テイシュツ</t>
    </rPh>
    <rPh sb="36" eb="38">
      <t>シュウギョウ</t>
    </rPh>
    <rPh sb="38" eb="40">
      <t>キソク</t>
    </rPh>
    <rPh sb="41" eb="43">
      <t>ガイトウ</t>
    </rPh>
    <rPh sb="47" eb="49">
      <t>フセン</t>
    </rPh>
    <rPh sb="50" eb="52">
      <t>チョウフ</t>
    </rPh>
    <phoneticPr fontId="5"/>
  </si>
  <si>
    <t>※情報提供は育業中、面談は復帰直前の支援として行ったものについて記入すること
※情報提供①～③と面談日はすべて異なる日に実施していること</t>
    <rPh sb="1" eb="3">
      <t>ジョウホウ</t>
    </rPh>
    <rPh sb="3" eb="5">
      <t>テイキョウ</t>
    </rPh>
    <rPh sb="6" eb="7">
      <t>イク</t>
    </rPh>
    <rPh sb="7" eb="8">
      <t>ギョウ</t>
    </rPh>
    <rPh sb="8" eb="9">
      <t>ナカ</t>
    </rPh>
    <rPh sb="10" eb="12">
      <t>メンダン</t>
    </rPh>
    <rPh sb="13" eb="15">
      <t>フッキ</t>
    </rPh>
    <rPh sb="15" eb="16">
      <t>チョク</t>
    </rPh>
    <rPh sb="16" eb="17">
      <t>マエ</t>
    </rPh>
    <rPh sb="18" eb="20">
      <t>シエン</t>
    </rPh>
    <rPh sb="23" eb="24">
      <t>オコナ</t>
    </rPh>
    <rPh sb="32" eb="34">
      <t>キニュウ</t>
    </rPh>
    <rPh sb="40" eb="42">
      <t>ジョウホウ</t>
    </rPh>
    <rPh sb="42" eb="44">
      <t>テイキョウ</t>
    </rPh>
    <rPh sb="48" eb="50">
      <t>メンダン</t>
    </rPh>
    <rPh sb="50" eb="51">
      <t>ビ</t>
    </rPh>
    <rPh sb="55" eb="56">
      <t>コト</t>
    </rPh>
    <rPh sb="58" eb="59">
      <t>ヒ</t>
    </rPh>
    <rPh sb="60" eb="62">
      <t>ジッシ</t>
    </rPh>
    <phoneticPr fontId="8"/>
  </si>
  <si>
    <r>
      <t xml:space="preserve">提供内容の詳細
</t>
    </r>
    <r>
      <rPr>
        <sz val="8"/>
        <rFont val="ＭＳ Ｐ明朝"/>
        <family val="1"/>
        <charset val="128"/>
      </rPr>
      <t>※200字以内でご記入ください</t>
    </r>
    <rPh sb="0" eb="2">
      <t>テイキョウ</t>
    </rPh>
    <rPh sb="2" eb="4">
      <t>ナイヨウ</t>
    </rPh>
    <rPh sb="5" eb="7">
      <t>ショウサイ</t>
    </rPh>
    <rPh sb="12" eb="13">
      <t>ジ</t>
    </rPh>
    <rPh sb="17" eb="19">
      <t>キニュウ</t>
    </rPh>
    <phoneticPr fontId="8"/>
  </si>
  <si>
    <r>
      <t xml:space="preserve">面談担当者から伝えたこと
</t>
    </r>
    <r>
      <rPr>
        <sz val="8"/>
        <rFont val="ＭＳ Ｐ明朝"/>
        <family val="1"/>
        <charset val="128"/>
      </rPr>
      <t>※200字以内でご記入ください</t>
    </r>
    <rPh sb="0" eb="2">
      <t>メンダン</t>
    </rPh>
    <rPh sb="2" eb="4">
      <t>タントウ</t>
    </rPh>
    <rPh sb="4" eb="5">
      <t>シャ</t>
    </rPh>
    <rPh sb="7" eb="8">
      <t>ツタ</t>
    </rPh>
    <phoneticPr fontId="8"/>
  </si>
  <si>
    <r>
      <t xml:space="preserve">対象従業員から聞き取ったこと
</t>
    </r>
    <r>
      <rPr>
        <sz val="8"/>
        <rFont val="ＭＳ Ｐ明朝"/>
        <family val="1"/>
        <charset val="128"/>
      </rPr>
      <t>※200字以内でご記入ください</t>
    </r>
    <rPh sb="7" eb="8">
      <t>キ</t>
    </rPh>
    <rPh sb="9" eb="10">
      <t>ト</t>
    </rPh>
    <phoneticPr fontId="8"/>
  </si>
  <si>
    <t>日／年）</t>
    <phoneticPr fontId="5"/>
  </si>
  <si>
    <t xml:space="preserve">  有</t>
    <rPh sb="2" eb="3">
      <t>アリ</t>
    </rPh>
    <phoneticPr fontId="5"/>
  </si>
  <si>
    <t>② 同僚への応援手当支給</t>
    <rPh sb="2" eb="4">
      <t>ﾄﾞｳﾘｮｳ</t>
    </rPh>
    <rPh sb="6" eb="8">
      <t>ｵｳｴﾝ</t>
    </rPh>
    <rPh sb="8" eb="10">
      <t>ﾃｱﾃ</t>
    </rPh>
    <rPh sb="10" eb="12">
      <t>ｼｷｭｳ</t>
    </rPh>
    <phoneticPr fontId="5" type="halfwidthKatakana"/>
  </si>
  <si>
    <t>週</t>
  </si>
  <si>
    <t>週</t>
    <phoneticPr fontId="5"/>
  </si>
  <si>
    <t xml:space="preserve"> 時短時間</t>
    <rPh sb="3" eb="5">
      <t>ジカン</t>
    </rPh>
    <phoneticPr fontId="5"/>
  </si>
  <si>
    <t xml:space="preserve"> 有の場合</t>
    <phoneticPr fontId="5"/>
  </si>
  <si>
    <t xml:space="preserve"> 有の場合　</t>
    <phoneticPr fontId="5"/>
  </si>
  <si>
    <t xml:space="preserve"> 有</t>
    <phoneticPr fontId="5"/>
  </si>
  <si>
    <t xml:space="preserve">　
</t>
    <phoneticPr fontId="5"/>
  </si>
  <si>
    <t xml:space="preserve">
</t>
    <phoneticPr fontId="5"/>
  </si>
  <si>
    <t>該当するものに１つ☑を入れること（複数実施した場合はいずれか一つを選択）</t>
    <phoneticPr fontId="5"/>
  </si>
  <si>
    <t>※１</t>
    <phoneticPr fontId="5"/>
  </si>
  <si>
    <t xml:space="preserve">※２  </t>
    <phoneticPr fontId="5"/>
  </si>
  <si>
    <t>※３</t>
    <phoneticPr fontId="5"/>
  </si>
  <si>
    <t>組織の最小単位の所属先（財務課経理係、総務課人事グループ採用担当など。）</t>
    <phoneticPr fontId="5"/>
  </si>
  <si>
    <t>※４</t>
    <phoneticPr fontId="5"/>
  </si>
  <si>
    <t>産前休業開始1か月前と原職復帰３か月後の記載内容に相違がある場合その理由を記入（必須）</t>
    <phoneticPr fontId="5"/>
  </si>
  <si>
    <r>
      <t>産前休業開始</t>
    </r>
    <r>
      <rPr>
        <b/>
        <u/>
        <sz val="11"/>
        <rFont val="ＭＳ Ｐ明朝"/>
        <family val="1"/>
        <charset val="128"/>
      </rPr>
      <t>1か月前</t>
    </r>
    <phoneticPr fontId="5"/>
  </si>
  <si>
    <r>
      <t>相違理由</t>
    </r>
    <r>
      <rPr>
        <sz val="8"/>
        <rFont val="ＭＳ Ｐ明朝"/>
        <family val="1"/>
        <charset val="128"/>
      </rPr>
      <t>※４</t>
    </r>
    <rPh sb="0" eb="2">
      <t>ソウイ</t>
    </rPh>
    <rPh sb="2" eb="4">
      <t>リユウ</t>
    </rPh>
    <phoneticPr fontId="5"/>
  </si>
  <si>
    <t>その他  （</t>
    <rPh sb="2" eb="3">
      <t>ホカ</t>
    </rPh>
    <phoneticPr fontId="5"/>
  </si>
  <si>
    <t xml:space="preserve">     その他 （</t>
    <phoneticPr fontId="5"/>
  </si>
  <si>
    <t>月</t>
    <phoneticPr fontId="5"/>
  </si>
  <si>
    <t>月</t>
    <phoneticPr fontId="9"/>
  </si>
  <si>
    <t>休日</t>
  </si>
  <si>
    <t>元旦</t>
    <rPh sb="0" eb="2">
      <t>ガンタン</t>
    </rPh>
    <phoneticPr fontId="9"/>
  </si>
  <si>
    <t>(項目１つごとに２０万円の加算)</t>
    <phoneticPr fontId="5" type="halfwidthKatakana"/>
  </si>
  <si>
    <r>
      <t>所属事業所</t>
    </r>
    <r>
      <rPr>
        <sz val="8"/>
        <rFont val="ＭＳ Ｐ明朝"/>
        <family val="1"/>
        <charset val="128"/>
      </rPr>
      <t>※２</t>
    </r>
    <phoneticPr fontId="5"/>
  </si>
  <si>
    <r>
      <rPr>
        <sz val="8"/>
        <rFont val="ＭＳ Ｐ明朝"/>
        <family val="1"/>
        <charset val="128"/>
      </rPr>
      <t>※１</t>
    </r>
    <r>
      <rPr>
        <sz val="10"/>
        <rFont val="ＭＳ Ｐ明朝"/>
        <family val="1"/>
        <charset val="128"/>
      </rPr>
      <t xml:space="preserve">　産前休業開始１か月前と原職復帰３か月後の記載内容に相違がある場合その理由を記入（必須）
</t>
    </r>
    <phoneticPr fontId="5"/>
  </si>
  <si>
    <r>
      <t xml:space="preserve">氏名
</t>
    </r>
    <r>
      <rPr>
        <sz val="8"/>
        <rFont val="ＭＳ Ｐ明朝"/>
        <family val="1"/>
        <charset val="128"/>
      </rPr>
      <t>（住民票記載氏名）</t>
    </r>
    <rPh sb="0" eb="2">
      <t>シメイ</t>
    </rPh>
    <rPh sb="4" eb="7">
      <t>ジュウミンヒョウ</t>
    </rPh>
    <rPh sb="7" eb="9">
      <t>キサイ</t>
    </rPh>
    <rPh sb="9" eb="11">
      <t>シメイ</t>
    </rPh>
    <rPh sb="10" eb="11">
      <t>メイ</t>
    </rPh>
    <phoneticPr fontId="5"/>
  </si>
  <si>
    <r>
      <t xml:space="preserve"> 部署</t>
    </r>
    <r>
      <rPr>
        <sz val="8"/>
        <rFont val="ＭＳ Ｐ明朝"/>
        <family val="1"/>
        <charset val="128"/>
      </rPr>
      <t>※３</t>
    </r>
    <r>
      <rPr>
        <sz val="10"/>
        <rFont val="ＭＳ Ｐ明朝"/>
        <family val="1"/>
        <charset val="128"/>
      </rPr>
      <t xml:space="preserve">
</t>
    </r>
    <r>
      <rPr>
        <sz val="8"/>
        <rFont val="ＭＳ Ｐ明朝"/>
        <family val="1"/>
        <charset val="128"/>
      </rPr>
      <t>（ない場合は 「なし」と記入）</t>
    </r>
    <phoneticPr fontId="5"/>
  </si>
  <si>
    <t>※休みの種別を確認の上、該当する番号をカレンダー上に記入。</t>
    <rPh sb="1" eb="2">
      <t>ヤス</t>
    </rPh>
    <rPh sb="4" eb="6">
      <t>シュベツ</t>
    </rPh>
    <rPh sb="7" eb="9">
      <t>カクニン</t>
    </rPh>
    <rPh sb="10" eb="11">
      <t>ウエ</t>
    </rPh>
    <rPh sb="12" eb="14">
      <t>ガイトウ</t>
    </rPh>
    <rPh sb="16" eb="18">
      <t>バンゴウ</t>
    </rPh>
    <rPh sb="24" eb="25">
      <t>ジョウ</t>
    </rPh>
    <rPh sb="26" eb="28">
      <t>キニュウ</t>
    </rPh>
    <phoneticPr fontId="5"/>
  </si>
  <si>
    <t>　 ③がある場合、３か月を超えその日数を充足する日まで記入すること。</t>
    <rPh sb="6" eb="8">
      <t>バアイ</t>
    </rPh>
    <rPh sb="11" eb="12">
      <t>ゲツ</t>
    </rPh>
    <rPh sb="13" eb="14">
      <t>コ</t>
    </rPh>
    <rPh sb="17" eb="19">
      <t>ニッスウ</t>
    </rPh>
    <rPh sb="20" eb="22">
      <t>ジュウソク</t>
    </rPh>
    <rPh sb="24" eb="25">
      <t>ヒ</t>
    </rPh>
    <rPh sb="27" eb="29">
      <t>キニュウ</t>
    </rPh>
    <phoneticPr fontId="5"/>
  </si>
  <si>
    <t>８　職場復帰支援状況</t>
    <rPh sb="2" eb="4">
      <t>ショクバ</t>
    </rPh>
    <rPh sb="4" eb="6">
      <t>フッキ</t>
    </rPh>
    <rPh sb="6" eb="8">
      <t>シエン</t>
    </rPh>
    <rPh sb="8" eb="10">
      <t>ジョウキョウ</t>
    </rPh>
    <phoneticPr fontId="5"/>
  </si>
  <si>
    <t>９</t>
    <phoneticPr fontId="5"/>
  </si>
  <si>
    <t>法定休日、所定休日（会社が日付を指定する夏期休暇含む）、シフト勤務等の非出勤日、代休・振替休日</t>
  </si>
  <si>
    <t>看護休暇、介護休暇、年次有給休暇、労基法に定められている休暇</t>
  </si>
  <si>
    <t>　　　 勤務先と同じ</t>
    <phoneticPr fontId="5"/>
  </si>
  <si>
    <t>　　　勤務先と同じ</t>
    <phoneticPr fontId="5"/>
  </si>
  <si>
    <r>
      <t>産前休業開始</t>
    </r>
    <r>
      <rPr>
        <b/>
        <u/>
        <sz val="11"/>
        <rFont val="ＭＳ Ｐ明朝"/>
        <family val="1"/>
        <charset val="128"/>
      </rPr>
      <t>１か月前</t>
    </r>
    <rPh sb="0" eb="2">
      <t>サンゼン</t>
    </rPh>
    <rPh sb="2" eb="4">
      <t>キュウギョウ</t>
    </rPh>
    <rPh sb="4" eb="6">
      <t>カイシ</t>
    </rPh>
    <rPh sb="8" eb="9">
      <t>ゲツ</t>
    </rPh>
    <rPh sb="9" eb="10">
      <t>マエ</t>
    </rPh>
    <phoneticPr fontId="5"/>
  </si>
  <si>
    <r>
      <rPr>
        <sz val="8"/>
        <rFont val="ＭＳ Ｐ明朝"/>
        <family val="1"/>
        <charset val="128"/>
      </rPr>
      <t>※２</t>
    </r>
    <r>
      <rPr>
        <sz val="10"/>
        <rFont val="ＭＳ Ｐ明朝"/>
        <family val="1"/>
        <charset val="128"/>
      </rPr>
      <t>　労働条件として明示されており、あらかじめ決まっている労働日数を記入
　　  （シフト勤務等、変動する場合は２～３日のように変動幅を記入）</t>
    </r>
    <rPh sb="23" eb="24">
      <t>キ</t>
    </rPh>
    <rPh sb="29" eb="31">
      <t>ロウドウ</t>
    </rPh>
    <rPh sb="31" eb="33">
      <t>ニッスウ</t>
    </rPh>
    <rPh sb="34" eb="36">
      <t>キニュウ</t>
    </rPh>
    <rPh sb="45" eb="47">
      <t>キンム</t>
    </rPh>
    <rPh sb="47" eb="48">
      <t>トウ</t>
    </rPh>
    <rPh sb="49" eb="51">
      <t>ヘンドウ</t>
    </rPh>
    <rPh sb="53" eb="55">
      <t>バアイ</t>
    </rPh>
    <rPh sb="59" eb="60">
      <t>ニチ</t>
    </rPh>
    <rPh sb="64" eb="67">
      <t>ヘンドウハバ</t>
    </rPh>
    <rPh sb="68" eb="70">
      <t>キニュウ</t>
    </rPh>
    <phoneticPr fontId="5"/>
  </si>
  <si>
    <r>
      <rPr>
        <sz val="8"/>
        <rFont val="ＭＳ Ｐ明朝"/>
        <family val="1"/>
        <charset val="128"/>
      </rPr>
      <t>※３</t>
    </r>
    <r>
      <rPr>
        <sz val="10"/>
        <rFont val="ＭＳ Ｐ明朝"/>
        <family val="1"/>
        <charset val="128"/>
      </rPr>
      <t>　労働条件として明示されている、始業時間から終業時間までの時間から休憩時間を引いた時間を記入　</t>
    </r>
    <phoneticPr fontId="5"/>
  </si>
  <si>
    <t>無</t>
    <rPh sb="0" eb="1">
      <t>ナシ</t>
    </rPh>
    <phoneticPr fontId="5"/>
  </si>
  <si>
    <t>◆契約社員の場合
      申請日時点で在籍しており、本奨励金支払い完了まで雇用を継続する予定である</t>
    <rPh sb="1" eb="3">
      <t>ケイヤク</t>
    </rPh>
    <rPh sb="3" eb="5">
      <t>シャイン</t>
    </rPh>
    <rPh sb="6" eb="8">
      <t>バアイ</t>
    </rPh>
    <rPh sb="15" eb="17">
      <t>シンセイ</t>
    </rPh>
    <rPh sb="17" eb="18">
      <t>ビ</t>
    </rPh>
    <rPh sb="18" eb="20">
      <t>ジテン</t>
    </rPh>
    <rPh sb="21" eb="23">
      <t>ザイセキ</t>
    </rPh>
    <rPh sb="28" eb="29">
      <t>ホン</t>
    </rPh>
    <rPh sb="29" eb="32">
      <t>ショウレイキン</t>
    </rPh>
    <rPh sb="32" eb="34">
      <t>シハラ</t>
    </rPh>
    <rPh sb="35" eb="37">
      <t>カンリョウ</t>
    </rPh>
    <rPh sb="39" eb="41">
      <t>コヨウ</t>
    </rPh>
    <rPh sb="42" eb="44">
      <t>ケイゾク</t>
    </rPh>
    <rPh sb="46" eb="48">
      <t>ヨテイ</t>
    </rPh>
    <phoneticPr fontId="5"/>
  </si>
  <si>
    <t>応援評価制度概要</t>
    <rPh sb="0" eb="2">
      <t>オウエン</t>
    </rPh>
    <rPh sb="2" eb="4">
      <t>ヒョウカ</t>
    </rPh>
    <rPh sb="4" eb="6">
      <t>セイド</t>
    </rPh>
    <rPh sb="6" eb="8">
      <t>ガイヨウ</t>
    </rPh>
    <phoneticPr fontId="5"/>
  </si>
  <si>
    <t>算定方法</t>
    <rPh sb="0" eb="2">
      <t>サンテイ</t>
    </rPh>
    <rPh sb="2" eb="4">
      <t>ホウホウ</t>
    </rPh>
    <phoneticPr fontId="5"/>
  </si>
  <si>
    <t>子の氏名</t>
    <rPh sb="2" eb="4">
      <t>シメイ</t>
    </rPh>
    <phoneticPr fontId="5"/>
  </si>
  <si>
    <t>７ 法を上回る取組に関する就業規則の整備</t>
    <rPh sb="2" eb="3">
      <t>ホウ</t>
    </rPh>
    <rPh sb="4" eb="6">
      <t>ウワマワ</t>
    </rPh>
    <rPh sb="7" eb="9">
      <t>トリクミ</t>
    </rPh>
    <rPh sb="10" eb="11">
      <t>カン</t>
    </rPh>
    <rPh sb="13" eb="15">
      <t>シュウギョウ</t>
    </rPh>
    <rPh sb="15" eb="17">
      <t>キソク</t>
    </rPh>
    <rPh sb="18" eb="20">
      <t>セイビ</t>
    </rPh>
    <phoneticPr fontId="5"/>
  </si>
  <si>
    <t xml:space="preserve">    　ア.育児休業期間の延長（理由を問わない 1 年を超える育業）</t>
    <phoneticPr fontId="5"/>
  </si>
  <si>
    <t xml:space="preserve">    　イ.育児休業延長期間の延長（保育園に入れない等理由がある場合の 2 年を超える延長）</t>
    <phoneticPr fontId="5"/>
  </si>
  <si>
    <t xml:space="preserve">    　エ. 看護休暇の取得日数の上乗せ（1 人の場合 6 日以上、かつ 2 人以上の場合は 11 日以上）</t>
    <phoneticPr fontId="5"/>
  </si>
  <si>
    <t xml:space="preserve">    　オ.中抜けありの時間単位の看護休暇導入（中抜けできることを明記してあること） </t>
    <phoneticPr fontId="5"/>
  </si>
  <si>
    <t xml:space="preserve">    　カ.育児短時間勤務制度の利用年数延長（3 歳を超える年齢の子も対象とする）</t>
    <phoneticPr fontId="5"/>
  </si>
  <si>
    <t>※短時間でも就労している場合（半日休暇・時間単位での休暇取得等）は就業日となるため記入不要。</t>
    <phoneticPr fontId="5"/>
  </si>
  <si>
    <t>本申請の対象者となる子以外の育児休業、介護休業、産前産後休業、均等法に定める休業、母性健康管理の措置のための休業</t>
    <rPh sb="10" eb="11">
      <t>コ</t>
    </rPh>
    <phoneticPr fontId="5"/>
  </si>
  <si>
    <r>
      <t>（◆）について、</t>
    </r>
    <r>
      <rPr>
        <sz val="10"/>
        <rFont val="Segoe UI Symbol"/>
        <family val="2"/>
      </rPr>
      <t>☑</t>
    </r>
    <r>
      <rPr>
        <sz val="10"/>
        <rFont val="ＭＳ Ｐゴシック"/>
        <family val="2"/>
        <scheme val="minor"/>
      </rPr>
      <t>はいの場合どのような変化がありましたか。</t>
    </r>
    <rPh sb="12" eb="14">
      <t>バアイ</t>
    </rPh>
    <rPh sb="19" eb="21">
      <t>ヘンカ</t>
    </rPh>
    <phoneticPr fontId="5"/>
  </si>
  <si>
    <t>添付しました（社内周知資料）</t>
    <phoneticPr fontId="5"/>
  </si>
  <si>
    <t>添付しました（就業規則）</t>
    <phoneticPr fontId="5"/>
  </si>
  <si>
    <t>いいえ</t>
    <phoneticPr fontId="5"/>
  </si>
  <si>
    <t>はい</t>
    <phoneticPr fontId="5"/>
  </si>
  <si>
    <t>円</t>
    <rPh sb="0" eb="1">
      <t>エン</t>
    </rPh>
    <phoneticPr fontId="5"/>
  </si>
  <si>
    <t>日)</t>
    <rPh sb="0" eb="1">
      <t>ヒ</t>
    </rPh>
    <phoneticPr fontId="5"/>
  </si>
  <si>
    <t>～</t>
    <phoneticPr fontId="5"/>
  </si>
  <si>
    <t>加算②  同僚への応援手当支給</t>
    <rPh sb="0" eb="2">
      <t>カサン</t>
    </rPh>
    <phoneticPr fontId="5"/>
  </si>
  <si>
    <t>添付しました（賃金台帳）</t>
    <phoneticPr fontId="5"/>
  </si>
  <si>
    <t xml:space="preserve">
</t>
    <phoneticPr fontId="5"/>
  </si>
  <si>
    <t>添付しました（給与明細）</t>
    <phoneticPr fontId="5"/>
  </si>
  <si>
    <t>添付しました（その他社内使用の帳簿）</t>
    <phoneticPr fontId="5"/>
  </si>
  <si>
    <t>マーカーで示しました</t>
  </si>
  <si>
    <t>マーカーで示しました</t>
    <phoneticPr fontId="5"/>
  </si>
  <si>
    <r>
      <t>(産前休業開始</t>
    </r>
    <r>
      <rPr>
        <b/>
        <sz val="11"/>
        <rFont val="ＭＳ Ｐ明朝"/>
        <family val="1"/>
        <charset val="128"/>
      </rPr>
      <t>1か月前</t>
    </r>
    <r>
      <rPr>
        <sz val="11"/>
        <rFont val="ＭＳ Ｐ明朝"/>
        <family val="1"/>
        <charset val="128"/>
      </rPr>
      <t>と原職復帰</t>
    </r>
    <r>
      <rPr>
        <b/>
        <sz val="11"/>
        <rFont val="ＭＳ Ｐ明朝"/>
        <family val="1"/>
        <charset val="128"/>
      </rPr>
      <t>３か月後</t>
    </r>
    <r>
      <rPr>
        <sz val="11"/>
        <rFont val="ＭＳ Ｐ明朝"/>
        <family val="1"/>
        <charset val="128"/>
      </rPr>
      <t>時点の状況)</t>
    </r>
    <rPh sb="1" eb="5">
      <t>サンゼンキュウギョウ</t>
    </rPh>
    <rPh sb="5" eb="7">
      <t>カイシ</t>
    </rPh>
    <rPh sb="9" eb="10">
      <t>ゲツ</t>
    </rPh>
    <rPh sb="10" eb="11">
      <t>マエ</t>
    </rPh>
    <rPh sb="12" eb="14">
      <t>ゲンショク</t>
    </rPh>
    <rPh sb="14" eb="16">
      <t>フッキ</t>
    </rPh>
    <rPh sb="18" eb="19">
      <t>ゲツ</t>
    </rPh>
    <rPh sb="19" eb="20">
      <t>ゴ</t>
    </rPh>
    <rPh sb="20" eb="22">
      <t>ジテン</t>
    </rPh>
    <rPh sb="23" eb="25">
      <t>ジョウキョウ</t>
    </rPh>
    <phoneticPr fontId="5"/>
  </si>
  <si>
    <t xml:space="preserve">   有</t>
    <phoneticPr fontId="5"/>
  </si>
  <si>
    <t>育児に関わる
時短勤務</t>
    <rPh sb="0" eb="2">
      <t>イクジ</t>
    </rPh>
    <rPh sb="3" eb="4">
      <t>カカ</t>
    </rPh>
    <rPh sb="7" eb="9">
      <t>ジタン</t>
    </rPh>
    <rPh sb="9" eb="11">
      <t>キンム</t>
    </rPh>
    <phoneticPr fontId="5"/>
  </si>
  <si>
    <t>応援評価制度を導入したことで、社内のママ育業を取り巻く環境に変化はありましたか。（◆）</t>
    <rPh sb="0" eb="2">
      <t>オウエン</t>
    </rPh>
    <rPh sb="2" eb="4">
      <t>ヒョウカ</t>
    </rPh>
    <rPh sb="4" eb="6">
      <t>セイド</t>
    </rPh>
    <rPh sb="7" eb="9">
      <t>ドウニュウ</t>
    </rPh>
    <rPh sb="15" eb="17">
      <t>シャナイ</t>
    </rPh>
    <rPh sb="20" eb="21">
      <t>イク</t>
    </rPh>
    <rPh sb="21" eb="22">
      <t>ギョウ</t>
    </rPh>
    <rPh sb="23" eb="24">
      <t>ト</t>
    </rPh>
    <rPh sb="25" eb="26">
      <t>マ</t>
    </rPh>
    <rPh sb="27" eb="29">
      <t>カンキョウ</t>
    </rPh>
    <rPh sb="30" eb="32">
      <t>ヘンカ</t>
    </rPh>
    <phoneticPr fontId="5"/>
  </si>
  <si>
    <t>※どちらかを添付してください</t>
    <phoneticPr fontId="5"/>
  </si>
  <si>
    <t>●目的</t>
    <phoneticPr fontId="5"/>
  </si>
  <si>
    <t>●対象となる同僚の範囲</t>
    <phoneticPr fontId="5"/>
  </si>
  <si>
    <t>●導入内容</t>
    <rPh sb="1" eb="3">
      <t>ドウニュウ</t>
    </rPh>
    <rPh sb="3" eb="5">
      <t>ナイヨウ</t>
    </rPh>
    <phoneticPr fontId="5"/>
  </si>
  <si>
    <t>育業期間</t>
    <rPh sb="0" eb="1">
      <t>イク</t>
    </rPh>
    <rPh sb="1" eb="2">
      <t>ギョウ</t>
    </rPh>
    <rPh sb="2" eb="4">
      <t>キカン</t>
    </rPh>
    <phoneticPr fontId="5"/>
  </si>
  <si>
    <t>※いずれかを添付してください</t>
    <phoneticPr fontId="5"/>
  </si>
  <si>
    <t xml:space="preserve"> 業績評価等に加点　</t>
    <phoneticPr fontId="5"/>
  </si>
  <si>
    <t xml:space="preserve"> 追加の評価項目を導入</t>
    <phoneticPr fontId="5"/>
  </si>
  <si>
    <t xml:space="preserve"> 他の従業員とは異なる評価基準を導入</t>
    <phoneticPr fontId="5"/>
  </si>
  <si>
    <t xml:space="preserve"> その他  (</t>
    <phoneticPr fontId="5"/>
  </si>
  <si>
    <r>
      <rPr>
        <sz val="8"/>
        <rFont val="ＭＳ Ｐ明朝"/>
        <family val="1"/>
        <charset val="128"/>
      </rPr>
      <t>*2　　</t>
    </r>
    <r>
      <rPr>
        <sz val="10"/>
        <rFont val="ＭＳ Ｐ明朝"/>
        <family val="1"/>
        <charset val="128"/>
      </rPr>
      <t>賃金台帳の「役職手当、職務手当、資格手当」等に該当する、責任の重さや職務の難易度に対して支払われる手当　　　
　　　（企業毎に名称は異なる。該当する手当について、複数ある場合はその合計金額を記入）　　</t>
    </r>
    <rPh sb="4" eb="6">
      <t>チンギン</t>
    </rPh>
    <rPh sb="6" eb="8">
      <t>ダイチョウ</t>
    </rPh>
    <rPh sb="10" eb="12">
      <t>ヤクショク</t>
    </rPh>
    <rPh sb="12" eb="14">
      <t>テアテ</t>
    </rPh>
    <rPh sb="15" eb="17">
      <t>ショクム</t>
    </rPh>
    <rPh sb="17" eb="19">
      <t>テアテ</t>
    </rPh>
    <rPh sb="20" eb="22">
      <t>シカク</t>
    </rPh>
    <rPh sb="22" eb="24">
      <t>テアテ</t>
    </rPh>
    <rPh sb="25" eb="26">
      <t>トウ</t>
    </rPh>
    <rPh sb="27" eb="29">
      <t>ガイトウ</t>
    </rPh>
    <rPh sb="32" eb="34">
      <t>セキニン</t>
    </rPh>
    <rPh sb="35" eb="36">
      <t>オモ</t>
    </rPh>
    <rPh sb="38" eb="40">
      <t>ショクム</t>
    </rPh>
    <rPh sb="41" eb="44">
      <t>ナンイド</t>
    </rPh>
    <rPh sb="45" eb="46">
      <t>タイ</t>
    </rPh>
    <rPh sb="48" eb="50">
      <t>シハラ</t>
    </rPh>
    <rPh sb="85" eb="87">
      <t>フクスウ</t>
    </rPh>
    <rPh sb="89" eb="91">
      <t>バアイ</t>
    </rPh>
    <rPh sb="94" eb="96">
      <t>ゴウケイ</t>
    </rPh>
    <rPh sb="96" eb="98">
      <t>キンガク</t>
    </rPh>
    <rPh sb="99" eb="101">
      <t>キニュウ</t>
    </rPh>
    <phoneticPr fontId="5"/>
  </si>
  <si>
    <t xml:space="preserve">    　ウ.有給の看護休暇の導入（今まで無給だったものを新たに有給としたこと）</t>
    <rPh sb="18" eb="19">
      <t>イマ</t>
    </rPh>
    <rPh sb="21" eb="23">
      <t>ムキュウ</t>
    </rPh>
    <rPh sb="29" eb="30">
      <t>アラ</t>
    </rPh>
    <rPh sb="32" eb="34">
      <t>ユウキュウ</t>
    </rPh>
    <phoneticPr fontId="5"/>
  </si>
  <si>
    <r>
      <t xml:space="preserve">所属
</t>
    </r>
    <r>
      <rPr>
        <sz val="9"/>
        <rFont val="ＭＳ Ｐゴシック"/>
        <family val="3"/>
        <charset val="128"/>
        <scheme val="minor"/>
      </rPr>
      <t>(最小単位まで漏れなく記載)</t>
    </r>
    <rPh sb="0" eb="2">
      <t>ショゾク</t>
    </rPh>
    <rPh sb="4" eb="6">
      <t>サイショウ</t>
    </rPh>
    <rPh sb="6" eb="8">
      <t>タンイ</t>
    </rPh>
    <rPh sb="10" eb="11">
      <t>モ</t>
    </rPh>
    <rPh sb="14" eb="16">
      <t>キサイ</t>
    </rPh>
    <phoneticPr fontId="5"/>
  </si>
  <si>
    <r>
      <t xml:space="preserve">氏名
</t>
    </r>
    <r>
      <rPr>
        <sz val="9"/>
        <rFont val="ＭＳ Ｐゴシック"/>
        <family val="3"/>
        <charset val="128"/>
        <scheme val="minor"/>
      </rPr>
      <t>(奨励金申請に係る従業員と同一)</t>
    </r>
    <rPh sb="0" eb="2">
      <t>シメイ</t>
    </rPh>
    <rPh sb="4" eb="7">
      <t>ショウレイキン</t>
    </rPh>
    <rPh sb="7" eb="9">
      <t>シンセイ</t>
    </rPh>
    <rPh sb="10" eb="11">
      <t>カカ</t>
    </rPh>
    <rPh sb="12" eb="15">
      <t>ジュウギョウイン</t>
    </rPh>
    <rPh sb="16" eb="18">
      <t>ドウイツ</t>
    </rPh>
    <phoneticPr fontId="5"/>
  </si>
  <si>
    <t>育業中にやむを得ず一時的・臨時的な就労を行った</t>
    <phoneticPr fontId="5"/>
  </si>
  <si>
    <t>全ての支給対象者について、所属記載部分にマーカーを引く</t>
    <rPh sb="0" eb="1">
      <t>スベ</t>
    </rPh>
    <rPh sb="3" eb="5">
      <t>シキュウ</t>
    </rPh>
    <rPh sb="5" eb="8">
      <t>タイショウシャ</t>
    </rPh>
    <rPh sb="13" eb="15">
      <t>ショゾク</t>
    </rPh>
    <rPh sb="15" eb="17">
      <t>キサイ</t>
    </rPh>
    <rPh sb="17" eb="19">
      <t>ブブン</t>
    </rPh>
    <rPh sb="25" eb="26">
      <t>ヒ</t>
    </rPh>
    <phoneticPr fontId="5"/>
  </si>
  <si>
    <t>その他 （</t>
    <phoneticPr fontId="5"/>
  </si>
  <si>
    <t>月給</t>
    <phoneticPr fontId="5"/>
  </si>
  <si>
    <r>
      <t xml:space="preserve">合計支給額
</t>
    </r>
    <r>
      <rPr>
        <sz val="9"/>
        <color theme="1"/>
        <rFont val="ＭＳ Ｐゴシック"/>
        <family val="3"/>
        <charset val="128"/>
        <scheme val="minor"/>
      </rPr>
      <t>（手当を合計20万円以上支給した場合が対象）</t>
    </r>
    <rPh sb="0" eb="2">
      <t>ゴウケイ</t>
    </rPh>
    <rPh sb="2" eb="4">
      <t>シキュウ</t>
    </rPh>
    <rPh sb="4" eb="5">
      <t>ガク</t>
    </rPh>
    <rPh sb="7" eb="9">
      <t>テアテ</t>
    </rPh>
    <rPh sb="10" eb="12">
      <t>ゴウケイ</t>
    </rPh>
    <rPh sb="14" eb="15">
      <t>マン</t>
    </rPh>
    <rPh sb="15" eb="16">
      <t>エン</t>
    </rPh>
    <rPh sb="16" eb="18">
      <t>イジョウ</t>
    </rPh>
    <rPh sb="18" eb="20">
      <t>シキュウ</t>
    </rPh>
    <rPh sb="22" eb="24">
      <t>バアイ</t>
    </rPh>
    <rPh sb="25" eb="27">
      <t>タイショウ</t>
    </rPh>
    <phoneticPr fontId="5"/>
  </si>
  <si>
    <r>
      <t xml:space="preserve">上記従業員住所
</t>
    </r>
    <r>
      <rPr>
        <sz val="8"/>
        <rFont val="ＭＳ Ｐ明朝"/>
        <family val="1"/>
        <charset val="128"/>
      </rPr>
      <t xml:space="preserve">    (住民票記載住所）</t>
    </r>
    <rPh sb="0" eb="2">
      <t>ジョウキ</t>
    </rPh>
    <rPh sb="2" eb="5">
      <t>ジュウギョウイン</t>
    </rPh>
    <rPh sb="5" eb="7">
      <t>ジュウショ</t>
    </rPh>
    <rPh sb="13" eb="16">
      <t>ジュウミンヒョウ</t>
    </rPh>
    <rPh sb="16" eb="18">
      <t>キサイ</t>
    </rPh>
    <rPh sb="18" eb="20">
      <t>ジュウショ</t>
    </rPh>
    <phoneticPr fontId="5"/>
  </si>
  <si>
    <t>有</t>
    <phoneticPr fontId="5"/>
  </si>
  <si>
    <r>
      <t>同僚への応援評価制度を</t>
    </r>
    <r>
      <rPr>
        <u/>
        <sz val="10"/>
        <rFont val="ＭＳ Ｐゴシック"/>
        <family val="3"/>
        <charset val="128"/>
        <scheme val="minor"/>
      </rPr>
      <t>令和4年4月1日以降</t>
    </r>
    <r>
      <rPr>
        <sz val="10"/>
        <rFont val="ＭＳ Ｐゴシック"/>
        <family val="2"/>
        <scheme val="minor"/>
      </rPr>
      <t>に運用した実績がありますか。</t>
    </r>
    <rPh sb="0" eb="2">
      <t>ドウリョウ</t>
    </rPh>
    <rPh sb="4" eb="6">
      <t>オウエン</t>
    </rPh>
    <rPh sb="6" eb="8">
      <t>ヒョウカ</t>
    </rPh>
    <rPh sb="8" eb="10">
      <t>セイド</t>
    </rPh>
    <rPh sb="11" eb="13">
      <t>レイワ</t>
    </rPh>
    <rPh sb="14" eb="15">
      <t>ネン</t>
    </rPh>
    <rPh sb="16" eb="17">
      <t>ガツ</t>
    </rPh>
    <rPh sb="18" eb="19">
      <t>ニチ</t>
    </rPh>
    <rPh sb="19" eb="21">
      <t>イコウ</t>
    </rPh>
    <rPh sb="22" eb="24">
      <t>ウンヨウ</t>
    </rPh>
    <rPh sb="26" eb="28">
      <t>ジッセキ</t>
    </rPh>
    <phoneticPr fontId="5"/>
  </si>
  <si>
    <t xml:space="preserve">      平成</t>
    <rPh sb="6" eb="8">
      <t>ヘイセイ</t>
    </rPh>
    <phoneticPr fontId="5"/>
  </si>
  <si>
    <t xml:space="preserve">      令和</t>
    <rPh sb="6" eb="8">
      <t>レイワ</t>
    </rPh>
    <phoneticPr fontId="5"/>
  </si>
  <si>
    <t>該当ページに付箋を貼付した</t>
    <phoneticPr fontId="5"/>
  </si>
  <si>
    <t>様式第1号（第8条関係）</t>
    <rPh sb="0" eb="2">
      <t>ヨウシキ</t>
    </rPh>
    <rPh sb="2" eb="3">
      <t>ダイ</t>
    </rPh>
    <rPh sb="4" eb="5">
      <t>ゴウ</t>
    </rPh>
    <rPh sb="6" eb="7">
      <t>ダイ</t>
    </rPh>
    <rPh sb="8" eb="9">
      <t>ジョウ</t>
    </rPh>
    <rPh sb="9" eb="11">
      <t>カンケイ</t>
    </rPh>
    <phoneticPr fontId="5"/>
  </si>
  <si>
    <t>　　奨励金支給要綱第8条の規定に基づき、下記のとおり申請します。</t>
    <rPh sb="2" eb="5">
      <t>ショウレイキン</t>
    </rPh>
    <rPh sb="5" eb="7">
      <t>シキュウ</t>
    </rPh>
    <rPh sb="7" eb="9">
      <t>ヨウコウ</t>
    </rPh>
    <rPh sb="9" eb="10">
      <t>ダイ</t>
    </rPh>
    <rPh sb="11" eb="12">
      <t>ジョウ</t>
    </rPh>
    <rPh sb="13" eb="15">
      <t>キテイ</t>
    </rPh>
    <rPh sb="16" eb="17">
      <t>モト</t>
    </rPh>
    <rPh sb="20" eb="22">
      <t>カキ</t>
    </rPh>
    <rPh sb="26" eb="28">
      <t>シンセイ</t>
    </rPh>
    <phoneticPr fontId="5"/>
  </si>
  <si>
    <t>※加算となる取組の有無</t>
    <rPh sb="1" eb="3">
      <t>カサン</t>
    </rPh>
    <rPh sb="6" eb="8">
      <t>トリクミ</t>
    </rPh>
    <rPh sb="9" eb="11">
      <t>ウム</t>
    </rPh>
    <phoneticPr fontId="5"/>
  </si>
  <si>
    <t>加算となる取組</t>
    <rPh sb="0" eb="2">
      <t>ｶｻﾝ</t>
    </rPh>
    <rPh sb="5" eb="7">
      <t>ﾄﾘｸﾐ</t>
    </rPh>
    <phoneticPr fontId="5" type="halfwidthKatakana"/>
  </si>
  <si>
    <t>対象従業員の育業中における就労状況</t>
    <phoneticPr fontId="5"/>
  </si>
  <si>
    <t>対象従業員の就労状況</t>
    <rPh sb="0" eb="2">
      <t>タイショウ</t>
    </rPh>
    <rPh sb="2" eb="5">
      <t>ジュウギョウイン</t>
    </rPh>
    <rPh sb="6" eb="8">
      <t>シュウロウ</t>
    </rPh>
    <rPh sb="8" eb="10">
      <t>ジョウキョウ</t>
    </rPh>
    <phoneticPr fontId="5"/>
  </si>
  <si>
    <t>対象従業員の雇用状況</t>
    <phoneticPr fontId="5"/>
  </si>
  <si>
    <t>対象従業員の原職復帰後勤務状況（復帰後3か月分の休日・休暇について記入）</t>
    <rPh sb="0" eb="2">
      <t>タイショウ</t>
    </rPh>
    <rPh sb="2" eb="5">
      <t>ジュウギョウイン</t>
    </rPh>
    <rPh sb="6" eb="8">
      <t>ゲンショク</t>
    </rPh>
    <rPh sb="8" eb="10">
      <t>フッキ</t>
    </rPh>
    <rPh sb="10" eb="11">
      <t>ゴ</t>
    </rPh>
    <rPh sb="11" eb="13">
      <t>キンム</t>
    </rPh>
    <rPh sb="13" eb="15">
      <t>ジョウキョウ</t>
    </rPh>
    <rPh sb="16" eb="19">
      <t>フッキゴ</t>
    </rPh>
    <rPh sb="21" eb="22">
      <t>ゲツ</t>
    </rPh>
    <rPh sb="22" eb="23">
      <t>ブン</t>
    </rPh>
    <rPh sb="24" eb="26">
      <t>キュウジツ</t>
    </rPh>
    <rPh sb="27" eb="29">
      <t>キュウカ</t>
    </rPh>
    <rPh sb="33" eb="35">
      <t>キニュウ</t>
    </rPh>
    <phoneticPr fontId="5"/>
  </si>
  <si>
    <t>3 対象従業員の育業状況</t>
    <rPh sb="2" eb="4">
      <t>タイショウ</t>
    </rPh>
    <rPh sb="4" eb="7">
      <t>ジュウギョウイン</t>
    </rPh>
    <rPh sb="10" eb="12">
      <t>ジョウキョウ</t>
    </rPh>
    <phoneticPr fontId="5"/>
  </si>
  <si>
    <t>加算①  同僚への応援評価制度の導入と表彰制度の整備</t>
    <rPh sb="0" eb="2">
      <t>カサン</t>
    </rPh>
    <phoneticPr fontId="5"/>
  </si>
  <si>
    <t>同僚への表彰制度の整備について</t>
    <rPh sb="0" eb="2">
      <t>ドウリョウ</t>
    </rPh>
    <rPh sb="4" eb="6">
      <t>ヒョウショウ</t>
    </rPh>
    <rPh sb="6" eb="8">
      <t>セイド</t>
    </rPh>
    <rPh sb="9" eb="11">
      <t>セイビ</t>
    </rPh>
    <phoneticPr fontId="5"/>
  </si>
  <si>
    <r>
      <t>整備年月日
（</t>
    </r>
    <r>
      <rPr>
        <u/>
        <sz val="10"/>
        <rFont val="ＭＳ Ｐゴシック"/>
        <family val="3"/>
        <charset val="128"/>
        <scheme val="minor"/>
      </rPr>
      <t>令和6年4月1日以降</t>
    </r>
    <r>
      <rPr>
        <sz val="10"/>
        <rFont val="ＭＳ Ｐゴシック"/>
        <family val="3"/>
        <charset val="128"/>
        <scheme val="minor"/>
      </rPr>
      <t>の就業規則届出日または社内周知日であること）</t>
    </r>
    <rPh sb="0" eb="2">
      <t>セイビ</t>
    </rPh>
    <rPh sb="2" eb="5">
      <t>ネンガッピ</t>
    </rPh>
    <rPh sb="7" eb="9">
      <t>レイワ</t>
    </rPh>
    <rPh sb="10" eb="11">
      <t>ネン</t>
    </rPh>
    <rPh sb="12" eb="13">
      <t>ツキ</t>
    </rPh>
    <rPh sb="14" eb="15">
      <t>ヒ</t>
    </rPh>
    <rPh sb="15" eb="17">
      <t>イコウ</t>
    </rPh>
    <rPh sb="18" eb="20">
      <t>シュウギョウ</t>
    </rPh>
    <rPh sb="20" eb="22">
      <t>キソク</t>
    </rPh>
    <rPh sb="22" eb="24">
      <t>トドケデ</t>
    </rPh>
    <rPh sb="24" eb="25">
      <t>ビ</t>
    </rPh>
    <rPh sb="28" eb="30">
      <t>シャナイ</t>
    </rPh>
    <rPh sb="30" eb="32">
      <t>シュウチ</t>
    </rPh>
    <rPh sb="32" eb="33">
      <t>ビ</t>
    </rPh>
    <phoneticPr fontId="5"/>
  </si>
  <si>
    <r>
      <t xml:space="preserve">支給対象となる同僚の賃金台帳または給与明細等の添付（支給対象となる人数・期間分）
</t>
    </r>
    <r>
      <rPr>
        <sz val="9"/>
        <rFont val="ＭＳ Ｐゴシック"/>
        <family val="3"/>
        <charset val="128"/>
        <scheme val="minor"/>
      </rPr>
      <t>※合計金額が20万円を超える場合は、20万円に達するところまでの提出で可</t>
    </r>
    <rPh sb="0" eb="2">
      <t>シキュウ</t>
    </rPh>
    <rPh sb="2" eb="4">
      <t>タイショウ</t>
    </rPh>
    <rPh sb="7" eb="9">
      <t>ドウリョウ</t>
    </rPh>
    <rPh sb="10" eb="12">
      <t>チンギン</t>
    </rPh>
    <rPh sb="12" eb="14">
      <t>ダイチョウ</t>
    </rPh>
    <rPh sb="17" eb="19">
      <t>キュウヨ</t>
    </rPh>
    <rPh sb="19" eb="21">
      <t>メイサイ</t>
    </rPh>
    <rPh sb="21" eb="22">
      <t>トウ</t>
    </rPh>
    <rPh sb="23" eb="25">
      <t>テンプ</t>
    </rPh>
    <rPh sb="26" eb="28">
      <t>シキュウ</t>
    </rPh>
    <rPh sb="28" eb="30">
      <t>タイショウ</t>
    </rPh>
    <rPh sb="33" eb="35">
      <t>ニンズウ</t>
    </rPh>
    <rPh sb="36" eb="38">
      <t>キカン</t>
    </rPh>
    <rPh sb="38" eb="39">
      <t>ブン</t>
    </rPh>
    <rPh sb="43" eb="45">
      <t>ゴウケイ</t>
    </rPh>
    <rPh sb="45" eb="47">
      <t>キンガク</t>
    </rPh>
    <rPh sb="50" eb="52">
      <t>マンエン</t>
    </rPh>
    <rPh sb="53" eb="54">
      <t>コ</t>
    </rPh>
    <rPh sb="56" eb="58">
      <t>バアイ</t>
    </rPh>
    <rPh sb="62" eb="64">
      <t>マンエン</t>
    </rPh>
    <rPh sb="65" eb="66">
      <t>タッ</t>
    </rPh>
    <rPh sb="74" eb="76">
      <t>テイシュツ</t>
    </rPh>
    <rPh sb="77" eb="78">
      <t>カ</t>
    </rPh>
    <phoneticPr fontId="5"/>
  </si>
  <si>
    <t>届出印の日付</t>
    <rPh sb="0" eb="2">
      <t>トドケデ</t>
    </rPh>
    <rPh sb="2" eb="3">
      <t>イン</t>
    </rPh>
    <rPh sb="4" eb="6">
      <t>ヒヅケ</t>
    </rPh>
    <phoneticPr fontId="5"/>
  </si>
  <si>
    <t>欠勤、慶弔休暇、本申請と同一対象の育児休業、従業員が自由に日付を選択できる夏期休暇等会社が独自に定めた休暇、会社の都合による休業、病気休業等の所定休業　※③休日は法定外の休暇のため、この日数分は復帰3カ月経過後に就労確認が必要となります。</t>
    <phoneticPr fontId="5"/>
  </si>
  <si>
    <t>日)</t>
    <phoneticPr fontId="5"/>
  </si>
  <si>
    <t xml:space="preserve"> (</t>
    <phoneticPr fontId="5"/>
  </si>
  <si>
    <t>対象従業員について</t>
    <rPh sb="0" eb="5">
      <t>タイショウジュウギョウイン</t>
    </rPh>
    <phoneticPr fontId="5"/>
  </si>
  <si>
    <t>① 同僚への応援評価制度の導入と表彰制度の整備</t>
    <rPh sb="2" eb="4">
      <t>ﾄﾞｳﾘｮｳ</t>
    </rPh>
    <rPh sb="6" eb="8">
      <t>ｵｳｴﾝ</t>
    </rPh>
    <rPh sb="8" eb="10">
      <t>ﾋｮｳｶ</t>
    </rPh>
    <rPh sb="10" eb="12">
      <t>ｾｲﾄﾞ</t>
    </rPh>
    <rPh sb="13" eb="15">
      <t>ﾄﾞｳﾆｭｳ</t>
    </rPh>
    <rPh sb="16" eb="18">
      <t>ﾋｮｳｼｮｳ</t>
    </rPh>
    <rPh sb="18" eb="20">
      <t>ｾｲﾄﾞ</t>
    </rPh>
    <rPh sb="21" eb="23">
      <t>ｾｲﾋﾞ</t>
    </rPh>
    <phoneticPr fontId="5" type="halfwidthKatakana"/>
  </si>
  <si>
    <t>対象従業員が実際に業務を行っている職場（飯田橋店、新宿教室など。出向先や派遣先なども含む。）</t>
    <rPh sb="0" eb="2">
      <t>タイショウ</t>
    </rPh>
    <rPh sb="9" eb="11">
      <t>ギョウム</t>
    </rPh>
    <rPh sb="12" eb="13">
      <t>オコナ</t>
    </rPh>
    <rPh sb="17" eb="19">
      <t>ショクバ</t>
    </rPh>
    <phoneticPr fontId="5"/>
  </si>
  <si>
    <t>対象従業員が所属している事業所（東京本社、上野事業所など。）
勤務先と所属事業所が同一の場合はチェックをすること</t>
    <rPh sb="0" eb="2">
      <t>タイショウ</t>
    </rPh>
    <phoneticPr fontId="5"/>
  </si>
  <si>
    <r>
      <t xml:space="preserve">全ての支給対象者について、支払われた応援手当*記載部分にマーカーを引く
</t>
    </r>
    <r>
      <rPr>
        <sz val="9"/>
        <rFont val="ＭＳ Ｐゴシック"/>
        <family val="3"/>
        <charset val="128"/>
        <scheme val="minor"/>
      </rPr>
      <t>*対象従業員の業務の代替にかかる職務内容の評価として支払うものをいい、名称は問いません。
（例：職場応援手当、業務代替手当、特別業務手当 等）</t>
    </r>
    <rPh sb="0" eb="1">
      <t>スベ</t>
    </rPh>
    <rPh sb="3" eb="5">
      <t>シキュウ</t>
    </rPh>
    <rPh sb="5" eb="8">
      <t>タイショウシャ</t>
    </rPh>
    <rPh sb="13" eb="15">
      <t>シハラ</t>
    </rPh>
    <rPh sb="18" eb="20">
      <t>オウエン</t>
    </rPh>
    <rPh sb="20" eb="22">
      <t>テアテ</t>
    </rPh>
    <rPh sb="23" eb="25">
      <t>キサイ</t>
    </rPh>
    <rPh sb="25" eb="27">
      <t>ブブン</t>
    </rPh>
    <rPh sb="33" eb="34">
      <t>ヒ</t>
    </rPh>
    <rPh sb="38" eb="40">
      <t>タイショウ</t>
    </rPh>
    <rPh sb="40" eb="43">
      <t>ジュウギョウイン</t>
    </rPh>
    <phoneticPr fontId="5"/>
  </si>
  <si>
    <t>旧規程</t>
    <rPh sb="0" eb="1">
      <t>キュウ</t>
    </rPh>
    <rPh sb="1" eb="3">
      <t>キテイ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</si>
</sst>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d"/>
    <numFmt numFmtId="177" formatCode="0_);[Red]\(0\)"/>
    <numFmt numFmtId="178" formatCode="0_ "/>
    <numFmt numFmtId="179" formatCode="[$-411]ge\.m\.d;@"/>
  </numFmts>
  <fonts count="73">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9"/>
      <color theme="1"/>
      <name val="ＭＳ Ｐゴシック"/>
      <family val="3"/>
      <charset val="128"/>
      <scheme val="minor"/>
    </font>
    <font>
      <sz val="12"/>
      <color theme="1"/>
      <name val="ＭＳ 明朝"/>
      <family val="1"/>
      <charset val="128"/>
    </font>
    <font>
      <sz val="6"/>
      <name val="ＭＳ Ｐゴシック"/>
      <family val="3"/>
      <charset val="128"/>
    </font>
    <font>
      <sz val="6"/>
      <name val="ＭＳ Ｐゴシック"/>
      <family val="2"/>
      <charset val="128"/>
      <scheme val="minor"/>
    </font>
    <font>
      <sz val="9"/>
      <color indexed="81"/>
      <name val="ＭＳ Ｐゴシック"/>
      <family val="3"/>
      <charset val="128"/>
    </font>
    <font>
      <sz val="9"/>
      <color indexed="81"/>
      <name val="MS P ゴシック"/>
      <family val="2"/>
    </font>
    <font>
      <b/>
      <sz val="11"/>
      <color theme="1"/>
      <name val="ＭＳ 明朝"/>
      <family val="1"/>
      <charset val="128"/>
    </font>
    <font>
      <sz val="11"/>
      <color theme="1"/>
      <name val="ＭＳ 明朝"/>
      <family val="1"/>
      <charset val="128"/>
    </font>
    <font>
      <i/>
      <sz val="11"/>
      <color theme="1"/>
      <name val="ＭＳ 明朝"/>
      <family val="1"/>
      <charset val="128"/>
    </font>
    <font>
      <sz val="9"/>
      <color rgb="FF000000"/>
      <name val="Meiryo UI"/>
      <family val="3"/>
      <charset val="128"/>
    </font>
    <font>
      <b/>
      <sz val="11"/>
      <color rgb="FFFF0000"/>
      <name val="ＭＳ Ｐゴシック"/>
      <family val="3"/>
      <charset val="128"/>
      <scheme val="minor"/>
    </font>
    <font>
      <sz val="8"/>
      <color indexed="81"/>
      <name val="ＭＳ Ｐゴシック"/>
      <family val="3"/>
      <charset val="128"/>
    </font>
    <font>
      <sz val="11"/>
      <color theme="1"/>
      <name val="ＭＳ Ｐ明朝"/>
      <family val="1"/>
      <charset val="128"/>
    </font>
    <font>
      <sz val="10"/>
      <color theme="1"/>
      <name val="ＭＳ Ｐ明朝"/>
      <family val="1"/>
      <charset val="128"/>
    </font>
    <font>
      <sz val="11"/>
      <name val="ＭＳ Ｐ明朝"/>
      <family val="1"/>
      <charset val="128"/>
    </font>
    <font>
      <sz val="10"/>
      <name val="ＭＳ Ｐ明朝"/>
      <family val="1"/>
      <charset val="128"/>
    </font>
    <font>
      <sz val="8"/>
      <name val="ＭＳ Ｐ明朝"/>
      <family val="1"/>
      <charset val="128"/>
    </font>
    <font>
      <sz val="14"/>
      <color theme="1"/>
      <name val="ＭＳ Ｐ明朝"/>
      <family val="1"/>
      <charset val="128"/>
    </font>
    <font>
      <sz val="11"/>
      <color rgb="FFFF0000"/>
      <name val="ＭＳ Ｐ明朝"/>
      <family val="1"/>
      <charset val="128"/>
    </font>
    <font>
      <sz val="12"/>
      <color theme="1"/>
      <name val="ＭＳ Ｐ明朝"/>
      <family val="1"/>
      <charset val="128"/>
    </font>
    <font>
      <u/>
      <sz val="9"/>
      <color indexed="81"/>
      <name val="ＭＳ Ｐゴシック"/>
      <family val="3"/>
      <charset val="128"/>
    </font>
    <font>
      <sz val="12"/>
      <name val="ＭＳ Ｐ明朝"/>
      <family val="1"/>
      <charset val="128"/>
    </font>
    <font>
      <sz val="13"/>
      <color theme="1"/>
      <name val="ＭＳ Ｐ明朝"/>
      <family val="1"/>
      <charset val="128"/>
    </font>
    <font>
      <sz val="13"/>
      <name val="ＭＳ Ｐ明朝"/>
      <family val="1"/>
      <charset val="128"/>
    </font>
    <font>
      <sz val="11"/>
      <color theme="1"/>
      <name val="ＭＳ Ｐゴシック"/>
      <family val="2"/>
      <scheme val="minor"/>
    </font>
    <font>
      <sz val="20"/>
      <color theme="1"/>
      <name val="ＭＳ Ｐ明朝"/>
      <family val="1"/>
      <charset val="128"/>
    </font>
    <font>
      <sz val="11"/>
      <color rgb="FFFF0000"/>
      <name val="ＭＳ Ｐゴシック"/>
      <family val="2"/>
      <charset val="128"/>
      <scheme val="minor"/>
    </font>
    <font>
      <sz val="9"/>
      <name val="ＭＳ Ｐ明朝"/>
      <family val="1"/>
      <charset val="128"/>
    </font>
    <font>
      <sz val="11"/>
      <name val="ＭＳ Ｐゴシック"/>
      <family val="3"/>
      <charset val="128"/>
      <scheme val="minor"/>
    </font>
    <font>
      <b/>
      <sz val="11"/>
      <name val="ＭＳ Ｐゴシック"/>
      <family val="3"/>
      <charset val="128"/>
      <scheme val="minor"/>
    </font>
    <font>
      <sz val="14"/>
      <name val="ＭＳ Ｐ明朝"/>
      <family val="1"/>
      <charset val="128"/>
    </font>
    <font>
      <u/>
      <sz val="11"/>
      <name val="ＭＳ Ｐ明朝"/>
      <family val="1"/>
      <charset val="128"/>
    </font>
    <font>
      <u/>
      <sz val="16"/>
      <name val="ＭＳ Ｐ明朝"/>
      <family val="1"/>
      <charset val="128"/>
    </font>
    <font>
      <b/>
      <sz val="11"/>
      <name val="ＭＳ Ｐ明朝"/>
      <family val="1"/>
      <charset val="128"/>
    </font>
    <font>
      <sz val="11"/>
      <name val="ＭＳ Ｐゴシック"/>
      <family val="2"/>
      <scheme val="minor"/>
    </font>
    <font>
      <b/>
      <sz val="10"/>
      <name val="ＭＳ Ｐ明朝"/>
      <family val="1"/>
      <charset val="128"/>
    </font>
    <font>
      <b/>
      <u/>
      <sz val="11"/>
      <name val="ＭＳ Ｐ明朝"/>
      <family val="1"/>
      <charset val="128"/>
    </font>
    <font>
      <vertAlign val="subscript"/>
      <sz val="11"/>
      <name val="ＭＳ Ｐ明朝"/>
      <family val="1"/>
      <charset val="128"/>
    </font>
    <font>
      <sz val="16"/>
      <name val="ＭＳ Ｐ明朝"/>
      <family val="1"/>
      <charset val="128"/>
    </font>
    <font>
      <u/>
      <sz val="8"/>
      <name val="ＭＳ Ｐ明朝"/>
      <family val="1"/>
      <charset val="128"/>
    </font>
    <font>
      <vertAlign val="subscript"/>
      <sz val="10"/>
      <name val="ＭＳ Ｐ明朝"/>
      <family val="1"/>
      <charset val="128"/>
    </font>
    <font>
      <vertAlign val="superscript"/>
      <sz val="10"/>
      <name val="ＭＳ Ｐ明朝"/>
      <family val="1"/>
      <charset val="128"/>
    </font>
    <font>
      <sz val="11"/>
      <name val="ＭＳ ゴシック"/>
      <family val="3"/>
      <charset val="128"/>
    </font>
    <font>
      <b/>
      <sz val="11"/>
      <name val="ＭＳ ゴシック"/>
      <family val="3"/>
      <charset val="128"/>
    </font>
    <font>
      <sz val="18"/>
      <name val="ＭＳ Ｐ明朝"/>
      <family val="1"/>
      <charset val="128"/>
    </font>
    <font>
      <b/>
      <sz val="11"/>
      <color rgb="FFFF0000"/>
      <name val="ＭＳ Ｐ明朝"/>
      <family val="1"/>
      <charset val="128"/>
    </font>
    <font>
      <b/>
      <sz val="11"/>
      <color rgb="FFFF0000"/>
      <name val="ＭＳ ゴシック"/>
      <family val="3"/>
      <charset val="128"/>
    </font>
    <font>
      <sz val="11"/>
      <color rgb="FF000000"/>
      <name val="ＭＳ Ｐゴシック"/>
      <family val="3"/>
      <charset val="128"/>
    </font>
    <font>
      <sz val="11"/>
      <color theme="0" tint="-0.34998626667073579"/>
      <name val="ＭＳ Ｐ明朝"/>
      <family val="1"/>
      <charset val="128"/>
    </font>
    <font>
      <b/>
      <sz val="10"/>
      <color rgb="FFFF0000"/>
      <name val="ＭＳ Ｐゴシック"/>
      <family val="3"/>
      <charset val="128"/>
      <scheme val="minor"/>
    </font>
    <font>
      <b/>
      <sz val="11"/>
      <color rgb="FFFF0000"/>
      <name val="ＭＳ Ｐゴシック"/>
      <family val="3"/>
      <charset val="128"/>
      <scheme val="major"/>
    </font>
    <font>
      <sz val="11"/>
      <name val="ＭＳ Ｐゴシック"/>
      <family val="2"/>
      <charset val="128"/>
      <scheme val="minor"/>
    </font>
    <font>
      <sz val="13"/>
      <name val="ＭＳ Ｐゴシック"/>
      <family val="2"/>
      <charset val="128"/>
      <scheme val="minor"/>
    </font>
    <font>
      <sz val="11"/>
      <color rgb="FFFF0000"/>
      <name val="ＭＳ Ｐゴシック"/>
      <family val="3"/>
      <charset val="128"/>
      <scheme val="minor"/>
    </font>
    <font>
      <b/>
      <sz val="22"/>
      <color theme="1"/>
      <name val="ＭＳ Ｐ明朝"/>
      <family val="1"/>
      <charset val="128"/>
    </font>
    <font>
      <sz val="10"/>
      <name val="ＭＳ Ｐゴシック"/>
      <family val="3"/>
      <charset val="128"/>
      <scheme val="minor"/>
    </font>
    <font>
      <b/>
      <sz val="14"/>
      <color theme="1"/>
      <name val="ＭＳ Ｐ明朝"/>
      <family val="1"/>
      <charset val="128"/>
    </font>
    <font>
      <sz val="14"/>
      <name val="ＭＳ Ｐゴシック"/>
      <family val="2"/>
      <scheme val="minor"/>
    </font>
    <font>
      <sz val="10"/>
      <name val="ＭＳ Ｐゴシック"/>
      <family val="2"/>
      <scheme val="minor"/>
    </font>
    <font>
      <sz val="9"/>
      <name val="ＭＳ Ｐゴシック"/>
      <family val="3"/>
      <charset val="128"/>
      <scheme val="minor"/>
    </font>
    <font>
      <sz val="10"/>
      <name val="Segoe UI Symbol"/>
      <family val="2"/>
    </font>
    <font>
      <sz val="9"/>
      <name val="ＭＳ Ｐゴシック"/>
      <family val="2"/>
      <scheme val="minor"/>
    </font>
    <font>
      <b/>
      <sz val="11"/>
      <name val="ＭＳ Ｐゴシック"/>
      <family val="2"/>
      <charset val="128"/>
    </font>
    <font>
      <sz val="11"/>
      <name val="ＭＳ Ｐゴシック"/>
      <family val="3"/>
      <charset val="128"/>
    </font>
    <font>
      <b/>
      <sz val="9"/>
      <name val="ＭＳ Ｐ明朝"/>
      <family val="1"/>
      <charset val="128"/>
    </font>
    <font>
      <u/>
      <sz val="11"/>
      <name val="ＭＳ Ｐゴシック"/>
      <family val="2"/>
      <scheme val="minor"/>
    </font>
    <font>
      <u/>
      <sz val="10"/>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rgb="FFFFFFFF"/>
        <bgColor indexed="64"/>
      </patternFill>
    </fill>
    <fill>
      <patternFill patternType="solid">
        <fgColor rgb="FFFFFFCC"/>
        <bgColor rgb="FFFFFF99"/>
      </patternFill>
    </fill>
    <fill>
      <patternFill patternType="solid">
        <fgColor indexed="9"/>
        <bgColor indexed="64"/>
      </patternFill>
    </fill>
    <fill>
      <patternFill patternType="lightDown">
        <fgColor theme="0" tint="-0.24994659260841701"/>
        <bgColor indexed="65"/>
      </patternFill>
    </fill>
  </fills>
  <borders count="10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double">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style="hair">
        <color indexed="64"/>
      </left>
      <right/>
      <top/>
      <bottom style="thin">
        <color indexed="64"/>
      </bottom>
      <diagonal/>
    </border>
    <border>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top style="medium">
        <color indexed="64"/>
      </top>
      <bottom/>
      <diagonal/>
    </border>
    <border>
      <left style="hair">
        <color indexed="64"/>
      </left>
      <right/>
      <top style="thin">
        <color indexed="64"/>
      </top>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bottom/>
      <diagonal/>
    </border>
    <border>
      <left style="dashed">
        <color theme="1"/>
      </left>
      <right/>
      <top style="dashed">
        <color theme="1"/>
      </top>
      <bottom/>
      <diagonal/>
    </border>
    <border>
      <left/>
      <right/>
      <top style="dashed">
        <color theme="1"/>
      </top>
      <bottom/>
      <diagonal/>
    </border>
    <border>
      <left/>
      <right style="dashed">
        <color theme="1"/>
      </right>
      <top style="dashed">
        <color theme="1"/>
      </top>
      <bottom/>
      <diagonal/>
    </border>
    <border>
      <left style="dashed">
        <color theme="1"/>
      </left>
      <right/>
      <top/>
      <bottom/>
      <diagonal/>
    </border>
    <border>
      <left/>
      <right style="dashed">
        <color theme="1"/>
      </right>
      <top/>
      <bottom/>
      <diagonal/>
    </border>
    <border>
      <left style="dashed">
        <color theme="1"/>
      </left>
      <right/>
      <top/>
      <bottom style="dashed">
        <color theme="1"/>
      </bottom>
      <diagonal/>
    </border>
    <border>
      <left/>
      <right/>
      <top/>
      <bottom style="dashed">
        <color theme="1"/>
      </bottom>
      <diagonal/>
    </border>
    <border>
      <left/>
      <right style="dashed">
        <color theme="1"/>
      </right>
      <top/>
      <bottom style="dashed">
        <color theme="1"/>
      </bottom>
      <diagonal/>
    </border>
    <border>
      <left style="dashed">
        <color auto="1"/>
      </left>
      <right/>
      <top style="dashed">
        <color auto="1"/>
      </top>
      <bottom/>
      <diagonal/>
    </border>
    <border>
      <left/>
      <right/>
      <top style="dashed">
        <color auto="1"/>
      </top>
      <bottom/>
      <diagonal/>
    </border>
    <border>
      <left/>
      <right style="dashed">
        <color auto="1"/>
      </right>
      <top style="dashed">
        <color auto="1"/>
      </top>
      <bottom/>
      <diagonal/>
    </border>
    <border>
      <left style="dashed">
        <color auto="1"/>
      </left>
      <right/>
      <top/>
      <bottom/>
      <diagonal/>
    </border>
    <border>
      <left/>
      <right style="dashed">
        <color auto="1"/>
      </right>
      <top/>
      <bottom/>
      <diagonal/>
    </border>
    <border>
      <left style="dashed">
        <color auto="1"/>
      </left>
      <right/>
      <top/>
      <bottom style="dashed">
        <color auto="1"/>
      </bottom>
      <diagonal/>
    </border>
    <border>
      <left/>
      <right/>
      <top/>
      <bottom style="dashed">
        <color auto="1"/>
      </bottom>
      <diagonal/>
    </border>
    <border>
      <left/>
      <right style="dashed">
        <color auto="1"/>
      </right>
      <top/>
      <bottom style="dashed">
        <color auto="1"/>
      </bottom>
      <diagonal/>
    </border>
    <border>
      <left style="thin">
        <color indexed="64"/>
      </left>
      <right style="thin">
        <color indexed="64"/>
      </right>
      <top style="hair">
        <color indexed="64"/>
      </top>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medium">
        <color indexed="64"/>
      </bottom>
      <diagonal/>
    </border>
    <border>
      <left style="medium">
        <color indexed="64"/>
      </left>
      <right/>
      <top style="hair">
        <color indexed="64"/>
      </top>
      <bottom/>
      <diagonal/>
    </border>
    <border>
      <left/>
      <right style="medium">
        <color indexed="64"/>
      </right>
      <top style="hair">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hair">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style="thin">
        <color indexed="64"/>
      </right>
      <top/>
      <bottom style="medium">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s>
  <cellStyleXfs count="7">
    <xf numFmtId="0" fontId="0" fillId="0" borderId="0"/>
    <xf numFmtId="0" fontId="4" fillId="0" borderId="0">
      <alignment vertical="center"/>
    </xf>
    <xf numFmtId="0" fontId="30" fillId="0" borderId="0"/>
    <xf numFmtId="0" fontId="2" fillId="0" borderId="0">
      <alignment vertical="center"/>
    </xf>
    <xf numFmtId="0" fontId="1" fillId="0" borderId="0">
      <alignment vertical="center"/>
    </xf>
    <xf numFmtId="0" fontId="32" fillId="6" borderId="45">
      <alignment horizontal="left" vertical="top"/>
      <protection locked="0"/>
    </xf>
    <xf numFmtId="38" fontId="30" fillId="0" borderId="0" applyFont="0" applyFill="0" applyBorder="0" applyAlignment="0" applyProtection="0">
      <alignment vertical="center"/>
    </xf>
  </cellStyleXfs>
  <cellXfs count="884">
    <xf numFmtId="0" fontId="0" fillId="0" borderId="0" xfId="0"/>
    <xf numFmtId="0" fontId="0" fillId="0" borderId="0" xfId="0" applyAlignment="1">
      <alignment vertical="center"/>
    </xf>
    <xf numFmtId="0" fontId="4" fillId="0" borderId="0" xfId="1">
      <alignment vertical="center"/>
    </xf>
    <xf numFmtId="0" fontId="4" fillId="0" borderId="0" xfId="1" applyAlignment="1"/>
    <xf numFmtId="0" fontId="12" fillId="4" borderId="0" xfId="0" applyFont="1" applyFill="1" applyAlignment="1">
      <alignment vertical="center"/>
    </xf>
    <xf numFmtId="0" fontId="13" fillId="4" borderId="0" xfId="0" applyFont="1" applyFill="1" applyAlignment="1">
      <alignment vertical="center"/>
    </xf>
    <xf numFmtId="0" fontId="14" fillId="4" borderId="0" xfId="0" applyFont="1" applyFill="1" applyAlignment="1">
      <alignment vertical="center"/>
    </xf>
    <xf numFmtId="14" fontId="14" fillId="4" borderId="0" xfId="0" applyNumberFormat="1" applyFont="1" applyFill="1" applyAlignment="1">
      <alignment vertical="center"/>
    </xf>
    <xf numFmtId="0" fontId="14" fillId="4" borderId="0" xfId="0" applyFont="1" applyFill="1" applyAlignment="1">
      <alignment horizontal="left" vertical="center"/>
    </xf>
    <xf numFmtId="0" fontId="0" fillId="0" borderId="0" xfId="0" applyAlignment="1">
      <alignment horizontal="center"/>
    </xf>
    <xf numFmtId="49" fontId="0" fillId="0" borderId="0" xfId="0" applyNumberFormat="1" applyAlignment="1">
      <alignment horizontal="right"/>
    </xf>
    <xf numFmtId="49" fontId="0" fillId="0" borderId="0" xfId="0" applyNumberFormat="1" applyAlignment="1">
      <alignment horizontal="center"/>
    </xf>
    <xf numFmtId="0" fontId="0" fillId="0" borderId="0" xfId="0" applyAlignment="1">
      <alignment horizontal="right"/>
    </xf>
    <xf numFmtId="0" fontId="20" fillId="0" borderId="0" xfId="0" applyFont="1"/>
    <xf numFmtId="0" fontId="20" fillId="0" borderId="6" xfId="0" applyFont="1" applyBorder="1" applyAlignment="1" applyProtection="1">
      <alignment horizontal="right" vertical="center"/>
      <protection locked="0"/>
    </xf>
    <xf numFmtId="0" fontId="20" fillId="0" borderId="7" xfId="0" applyFont="1" applyBorder="1" applyAlignment="1">
      <alignment horizontal="center" vertical="center"/>
    </xf>
    <xf numFmtId="0" fontId="20" fillId="0" borderId="0" xfId="0" applyFont="1" applyAlignment="1">
      <alignment horizontal="center"/>
    </xf>
    <xf numFmtId="0" fontId="20" fillId="0" borderId="0" xfId="0" applyFont="1" applyAlignment="1">
      <alignment vertical="top"/>
    </xf>
    <xf numFmtId="0" fontId="18" fillId="0" borderId="0" xfId="1" applyFont="1">
      <alignment vertical="center"/>
    </xf>
    <xf numFmtId="0" fontId="18" fillId="0" borderId="0" xfId="1" applyFont="1" applyAlignment="1">
      <alignment horizontal="center" vertical="center"/>
    </xf>
    <xf numFmtId="0" fontId="23" fillId="0" borderId="0" xfId="1" applyFont="1">
      <alignment vertical="center"/>
    </xf>
    <xf numFmtId="0" fontId="23" fillId="0" borderId="0" xfId="1" applyFont="1" applyAlignment="1"/>
    <xf numFmtId="0" fontId="23" fillId="0" borderId="0" xfId="1" applyFont="1" applyAlignment="1">
      <alignment vertical="top"/>
    </xf>
    <xf numFmtId="0" fontId="18" fillId="0" borderId="0" xfId="1" applyFont="1" applyAlignment="1"/>
    <xf numFmtId="0" fontId="24" fillId="0" borderId="0" xfId="1" applyFont="1" applyAlignment="1">
      <alignment vertical="top"/>
    </xf>
    <xf numFmtId="0" fontId="18" fillId="0" borderId="2" xfId="1" applyFont="1" applyBorder="1">
      <alignment vertical="center"/>
    </xf>
    <xf numFmtId="0" fontId="18" fillId="0" borderId="2" xfId="1" applyFont="1" applyBorder="1" applyProtection="1">
      <alignment vertical="center"/>
      <protection locked="0"/>
    </xf>
    <xf numFmtId="0" fontId="18" fillId="0" borderId="2" xfId="1" applyFont="1" applyBorder="1" applyAlignment="1">
      <alignment horizontal="left" vertical="center"/>
    </xf>
    <xf numFmtId="0" fontId="18" fillId="0" borderId="1" xfId="1" applyFont="1" applyBorder="1" applyAlignment="1">
      <alignment horizontal="center" vertical="center"/>
    </xf>
    <xf numFmtId="0" fontId="18" fillId="3" borderId="11" xfId="1" applyFont="1" applyFill="1" applyBorder="1">
      <alignment vertical="center"/>
    </xf>
    <xf numFmtId="0" fontId="23" fillId="3" borderId="0" xfId="1" applyFont="1" applyFill="1">
      <alignment vertical="center"/>
    </xf>
    <xf numFmtId="0" fontId="23" fillId="3" borderId="0" xfId="1" applyFont="1" applyFill="1" applyAlignment="1"/>
    <xf numFmtId="0" fontId="18" fillId="3" borderId="0" xfId="1" applyFont="1" applyFill="1" applyAlignment="1"/>
    <xf numFmtId="0" fontId="19" fillId="3" borderId="0" xfId="1" applyFont="1" applyFill="1">
      <alignment vertical="center"/>
    </xf>
    <xf numFmtId="0" fontId="23" fillId="3" borderId="9" xfId="1" applyFont="1" applyFill="1" applyBorder="1" applyAlignment="1">
      <alignment horizontal="left" vertical="center"/>
    </xf>
    <xf numFmtId="0" fontId="23" fillId="3" borderId="10" xfId="1" applyFont="1" applyFill="1" applyBorder="1" applyAlignment="1">
      <alignment horizontal="left" vertical="center"/>
    </xf>
    <xf numFmtId="0" fontId="23" fillId="3" borderId="11" xfId="1" applyFont="1" applyFill="1" applyBorder="1">
      <alignment vertical="center"/>
    </xf>
    <xf numFmtId="0" fontId="18" fillId="0" borderId="0" xfId="1" applyFont="1" applyAlignment="1">
      <alignment horizontal="left" vertical="center"/>
    </xf>
    <xf numFmtId="0" fontId="20" fillId="0" borderId="4" xfId="0" applyFont="1" applyBorder="1" applyAlignment="1">
      <alignment horizontal="right" vertical="center"/>
    </xf>
    <xf numFmtId="0" fontId="28" fillId="0" borderId="21" xfId="1" applyFont="1" applyBorder="1" applyAlignment="1">
      <alignment horizontal="center" vertical="center"/>
    </xf>
    <xf numFmtId="0" fontId="20" fillId="0" borderId="7" xfId="0" applyFont="1" applyBorder="1" applyAlignment="1">
      <alignment vertical="center"/>
    </xf>
    <xf numFmtId="0" fontId="20" fillId="0" borderId="6" xfId="0" applyFont="1" applyBorder="1" applyAlignment="1" applyProtection="1">
      <alignment horizontal="center" vertical="center"/>
      <protection locked="0"/>
    </xf>
    <xf numFmtId="0" fontId="21" fillId="0" borderId="4" xfId="0" applyFont="1" applyBorder="1" applyAlignment="1">
      <alignment vertical="center"/>
    </xf>
    <xf numFmtId="0" fontId="21" fillId="0" borderId="0" xfId="0" applyFont="1" applyAlignment="1">
      <alignment vertical="center"/>
    </xf>
    <xf numFmtId="0" fontId="20" fillId="0" borderId="4" xfId="0" applyFont="1" applyBorder="1" applyAlignment="1">
      <alignment vertical="center"/>
    </xf>
    <xf numFmtId="0" fontId="20" fillId="0" borderId="10" xfId="0" applyFont="1" applyBorder="1" applyAlignment="1">
      <alignment vertical="center"/>
    </xf>
    <xf numFmtId="0" fontId="20" fillId="0" borderId="4" xfId="0" applyFont="1" applyBorder="1" applyAlignment="1" applyProtection="1">
      <alignment horizontal="right" vertical="center"/>
      <protection locked="0"/>
    </xf>
    <xf numFmtId="0" fontId="20" fillId="0" borderId="4" xfId="0" applyFont="1" applyBorder="1" applyAlignment="1">
      <alignment horizontal="center" vertical="center"/>
    </xf>
    <xf numFmtId="0" fontId="20" fillId="0" borderId="2" xfId="0" applyFont="1" applyBorder="1" applyAlignment="1" applyProtection="1">
      <alignment horizontal="right" vertical="center"/>
      <protection locked="0"/>
    </xf>
    <xf numFmtId="0" fontId="20" fillId="0" borderId="0" xfId="0" applyFont="1" applyAlignment="1">
      <alignment horizontal="right" vertical="center"/>
    </xf>
    <xf numFmtId="0" fontId="20" fillId="0" borderId="9" xfId="0" applyFont="1" applyBorder="1" applyAlignment="1">
      <alignment vertical="center"/>
    </xf>
    <xf numFmtId="0" fontId="20" fillId="0" borderId="10" xfId="0" applyFont="1" applyBorder="1" applyAlignment="1">
      <alignment vertical="center" wrapText="1"/>
    </xf>
    <xf numFmtId="0" fontId="20" fillId="0" borderId="4" xfId="0" applyFont="1" applyBorder="1" applyAlignment="1">
      <alignment vertical="center" wrapText="1"/>
    </xf>
    <xf numFmtId="0" fontId="20" fillId="0" borderId="5" xfId="0" applyFont="1" applyBorder="1" applyAlignment="1">
      <alignment vertical="center"/>
    </xf>
    <xf numFmtId="0" fontId="21" fillId="0" borderId="9" xfId="0" applyFont="1" applyBorder="1" applyAlignment="1">
      <alignment vertical="center"/>
    </xf>
    <xf numFmtId="0" fontId="21" fillId="0" borderId="10" xfId="0" applyFont="1" applyBorder="1" applyAlignment="1">
      <alignment vertical="center"/>
    </xf>
    <xf numFmtId="0" fontId="21" fillId="0" borderId="10" xfId="0" applyFont="1" applyBorder="1" applyAlignment="1">
      <alignment horizontal="center" vertical="center"/>
    </xf>
    <xf numFmtId="0" fontId="20" fillId="0" borderId="11" xfId="0" applyFont="1" applyBorder="1" applyAlignment="1">
      <alignment vertical="center"/>
    </xf>
    <xf numFmtId="0" fontId="20" fillId="0" borderId="0" xfId="0" applyFont="1" applyAlignment="1">
      <alignment horizontal="center" vertical="center" wrapText="1"/>
    </xf>
    <xf numFmtId="0" fontId="20" fillId="0" borderId="0" xfId="0" applyFont="1" applyAlignment="1">
      <alignment vertical="center"/>
    </xf>
    <xf numFmtId="0" fontId="20" fillId="0" borderId="0" xfId="0" applyFont="1" applyAlignment="1">
      <alignment vertical="center" wrapText="1"/>
    </xf>
    <xf numFmtId="0" fontId="21" fillId="0" borderId="0" xfId="0" applyFont="1" applyAlignment="1">
      <alignment horizontal="center" vertical="center"/>
    </xf>
    <xf numFmtId="0" fontId="20" fillId="0" borderId="0" xfId="0" applyFont="1" applyAlignment="1" applyProtection="1">
      <alignment vertical="center"/>
      <protection locked="0"/>
    </xf>
    <xf numFmtId="38" fontId="0" fillId="0" borderId="0" xfId="6" applyFont="1" applyAlignment="1">
      <alignment horizontal="right"/>
    </xf>
    <xf numFmtId="14" fontId="20" fillId="0" borderId="0" xfId="0" applyNumberFormat="1" applyFont="1" applyAlignment="1" applyProtection="1">
      <alignment vertical="center"/>
      <protection locked="0"/>
    </xf>
    <xf numFmtId="0" fontId="20" fillId="0" borderId="40" xfId="0" applyFont="1" applyBorder="1" applyAlignment="1">
      <alignment vertical="center"/>
    </xf>
    <xf numFmtId="0" fontId="33" fillId="0" borderId="0" xfId="0" applyFont="1"/>
    <xf numFmtId="0" fontId="21" fillId="0" borderId="0" xfId="0" applyFont="1" applyAlignment="1">
      <alignment horizontal="left" vertical="center"/>
    </xf>
    <xf numFmtId="0" fontId="21" fillId="0" borderId="0" xfId="0" applyFont="1" applyAlignment="1">
      <alignment horizontal="left" vertical="center" wrapText="1"/>
    </xf>
    <xf numFmtId="0" fontId="21" fillId="0" borderId="9" xfId="0" applyFont="1" applyBorder="1" applyAlignment="1">
      <alignment horizontal="right" vertical="center" wrapText="1"/>
    </xf>
    <xf numFmtId="0" fontId="21" fillId="0" borderId="10" xfId="0" applyFont="1" applyBorder="1" applyAlignment="1">
      <alignment vertical="center" wrapText="1"/>
    </xf>
    <xf numFmtId="0" fontId="21" fillId="0" borderId="11" xfId="0" applyFont="1" applyBorder="1" applyAlignment="1">
      <alignment vertical="center" wrapText="1"/>
    </xf>
    <xf numFmtId="0" fontId="20" fillId="0" borderId="0" xfId="0" applyFont="1" applyAlignment="1">
      <alignment horizontal="center" vertical="center"/>
    </xf>
    <xf numFmtId="0" fontId="20" fillId="0" borderId="0" xfId="0" applyFont="1" applyAlignment="1">
      <alignment horizontal="center" vertical="top"/>
    </xf>
    <xf numFmtId="0" fontId="16" fillId="0" borderId="0" xfId="0" applyFont="1" applyAlignment="1">
      <alignment vertical="center"/>
    </xf>
    <xf numFmtId="0" fontId="20" fillId="0" borderId="0" xfId="0" applyFont="1" applyAlignment="1">
      <alignment horizontal="left" vertical="center" wrapText="1"/>
    </xf>
    <xf numFmtId="0" fontId="22" fillId="0" borderId="0" xfId="0" applyFont="1" applyAlignment="1">
      <alignment vertical="top" wrapText="1"/>
    </xf>
    <xf numFmtId="0" fontId="20" fillId="0" borderId="2" xfId="0" applyFont="1" applyBorder="1" applyAlignment="1">
      <alignment horizontal="center" vertical="center"/>
    </xf>
    <xf numFmtId="0" fontId="20" fillId="0" borderId="2" xfId="0" applyFont="1" applyBorder="1" applyAlignment="1">
      <alignment vertical="center"/>
    </xf>
    <xf numFmtId="0" fontId="20" fillId="0" borderId="2" xfId="0" applyFont="1" applyBorder="1"/>
    <xf numFmtId="0" fontId="20" fillId="0" borderId="2" xfId="0" applyFont="1" applyBorder="1" applyAlignment="1" applyProtection="1">
      <alignment horizontal="center" vertical="center"/>
      <protection locked="0"/>
    </xf>
    <xf numFmtId="0" fontId="20" fillId="0" borderId="0" xfId="0" applyFont="1" applyAlignment="1">
      <alignment horizontal="left" vertical="center"/>
    </xf>
    <xf numFmtId="0" fontId="20" fillId="0" borderId="0" xfId="0" applyFont="1" applyAlignment="1">
      <alignment horizontal="left"/>
    </xf>
    <xf numFmtId="0" fontId="21" fillId="0" borderId="3" xfId="0" applyFont="1" applyBorder="1" applyAlignment="1">
      <alignment horizontal="center" vertical="center" wrapText="1"/>
    </xf>
    <xf numFmtId="0" fontId="20" fillId="0" borderId="15" xfId="0" applyFont="1" applyBorder="1" applyAlignment="1">
      <alignment horizontal="center" vertical="center"/>
    </xf>
    <xf numFmtId="0" fontId="21" fillId="0" borderId="8" xfId="0" applyFont="1" applyBorder="1" applyAlignment="1">
      <alignment horizontal="center" vertical="center" wrapText="1"/>
    </xf>
    <xf numFmtId="0" fontId="21" fillId="0" borderId="0" xfId="0" applyFont="1" applyAlignment="1">
      <alignment horizontal="center" vertical="center" wrapText="1"/>
    </xf>
    <xf numFmtId="0" fontId="20" fillId="0" borderId="16" xfId="0" applyFont="1" applyBorder="1" applyAlignment="1">
      <alignment horizontal="center" vertical="center"/>
    </xf>
    <xf numFmtId="0" fontId="21" fillId="0" borderId="4" xfId="0" applyFont="1" applyBorder="1" applyAlignment="1">
      <alignment horizontal="center" vertical="center" wrapText="1"/>
    </xf>
    <xf numFmtId="0" fontId="21" fillId="0" borderId="9" xfId="0" applyFont="1" applyBorder="1" applyAlignment="1">
      <alignment horizontal="center" vertical="center" wrapText="1"/>
    </xf>
    <xf numFmtId="49" fontId="20" fillId="0" borderId="0" xfId="0" applyNumberFormat="1" applyFont="1"/>
    <xf numFmtId="0" fontId="22" fillId="0" borderId="0" xfId="0" applyFont="1"/>
    <xf numFmtId="0" fontId="22" fillId="0" borderId="0" xfId="0" applyFont="1" applyAlignment="1">
      <alignment horizontal="right" vertical="top"/>
    </xf>
    <xf numFmtId="49" fontId="20" fillId="0" borderId="0" xfId="0" applyNumberFormat="1" applyFont="1" applyAlignment="1">
      <alignment vertical="center"/>
    </xf>
    <xf numFmtId="49" fontId="20" fillId="0" borderId="0" xfId="0" applyNumberFormat="1" applyFont="1" applyAlignment="1">
      <alignment horizontal="center" vertical="center"/>
    </xf>
    <xf numFmtId="0" fontId="20" fillId="0" borderId="0" xfId="0" applyFont="1" applyAlignment="1" applyProtection="1">
      <alignment horizontal="center" vertical="center"/>
      <protection locked="0"/>
    </xf>
    <xf numFmtId="0" fontId="37" fillId="0" borderId="0" xfId="0" applyFont="1"/>
    <xf numFmtId="38" fontId="33" fillId="0" borderId="0" xfId="6" applyFont="1" applyBorder="1" applyAlignment="1"/>
    <xf numFmtId="0" fontId="38" fillId="0" borderId="0" xfId="0" applyFont="1" applyAlignment="1">
      <alignment horizontal="center"/>
    </xf>
    <xf numFmtId="0" fontId="33" fillId="0" borderId="0" xfId="0" applyFont="1" applyAlignment="1">
      <alignment vertical="top"/>
    </xf>
    <xf numFmtId="0" fontId="20" fillId="0" borderId="0" xfId="0" applyFont="1" applyProtection="1">
      <protection locked="0"/>
    </xf>
    <xf numFmtId="0" fontId="20" fillId="0" borderId="3" xfId="0" applyFont="1" applyBorder="1" applyAlignment="1">
      <alignment vertical="center"/>
    </xf>
    <xf numFmtId="0" fontId="22" fillId="0" borderId="4" xfId="0" applyFont="1" applyBorder="1" applyAlignment="1">
      <alignment vertical="center" wrapText="1"/>
    </xf>
    <xf numFmtId="0" fontId="20" fillId="0" borderId="6" xfId="0" applyFont="1" applyBorder="1"/>
    <xf numFmtId="0" fontId="20" fillId="0" borderId="3" xfId="0" applyFont="1" applyBorder="1"/>
    <xf numFmtId="0" fontId="20" fillId="0" borderId="0" xfId="0" applyFont="1" applyAlignment="1" applyProtection="1">
      <alignment shrinkToFit="1"/>
      <protection locked="0"/>
    </xf>
    <xf numFmtId="0" fontId="21" fillId="0" borderId="0" xfId="0" applyFont="1" applyProtection="1">
      <protection locked="0"/>
    </xf>
    <xf numFmtId="0" fontId="20" fillId="0" borderId="0" xfId="0" applyFont="1" applyAlignment="1">
      <alignment vertical="center" textRotation="255"/>
    </xf>
    <xf numFmtId="0" fontId="20" fillId="0" borderId="0" xfId="0" applyFont="1" applyAlignment="1">
      <alignment textRotation="255"/>
    </xf>
    <xf numFmtId="0" fontId="21" fillId="0" borderId="0" xfId="0" applyFont="1"/>
    <xf numFmtId="0" fontId="40" fillId="0" borderId="0" xfId="0" applyFont="1"/>
    <xf numFmtId="0" fontId="21" fillId="0" borderId="1" xfId="0" applyFont="1" applyBorder="1"/>
    <xf numFmtId="0" fontId="20" fillId="0" borderId="1" xfId="0" applyFont="1" applyBorder="1" applyAlignment="1">
      <alignment horizontal="center" vertical="center"/>
    </xf>
    <xf numFmtId="0" fontId="20" fillId="0" borderId="1" xfId="0" applyFont="1" applyBorder="1" applyAlignment="1">
      <alignment horizontal="center" vertical="center" wrapText="1"/>
    </xf>
    <xf numFmtId="0" fontId="20" fillId="0" borderId="11" xfId="0" applyFont="1" applyBorder="1" applyAlignment="1">
      <alignment vertical="center" wrapText="1"/>
    </xf>
    <xf numFmtId="0" fontId="20" fillId="0" borderId="0" xfId="0" applyFont="1" applyAlignment="1">
      <alignment horizontal="left" vertical="top"/>
    </xf>
    <xf numFmtId="0" fontId="20" fillId="0" borderId="0" xfId="0" applyFont="1" applyAlignment="1">
      <alignment wrapText="1"/>
    </xf>
    <xf numFmtId="49" fontId="21" fillId="0" borderId="0" xfId="0" applyNumberFormat="1" applyFont="1" applyAlignment="1">
      <alignment horizontal="left"/>
    </xf>
    <xf numFmtId="0" fontId="21" fillId="0" borderId="0" xfId="0" applyFont="1" applyAlignment="1">
      <alignment vertical="top"/>
    </xf>
    <xf numFmtId="0" fontId="44" fillId="0" borderId="0" xfId="0" applyFont="1" applyProtection="1">
      <protection locked="0"/>
    </xf>
    <xf numFmtId="0" fontId="22" fillId="0" borderId="0" xfId="0" applyFont="1" applyAlignment="1">
      <alignment horizontal="left" vertical="top" wrapText="1"/>
    </xf>
    <xf numFmtId="0" fontId="20" fillId="0" borderId="0" xfId="0" applyFont="1" applyAlignment="1">
      <alignment horizontal="left" wrapText="1"/>
    </xf>
    <xf numFmtId="0" fontId="20" fillId="0" borderId="71" xfId="0" applyFont="1" applyBorder="1" applyAlignment="1">
      <alignment vertical="center"/>
    </xf>
    <xf numFmtId="0" fontId="20" fillId="0" borderId="72" xfId="0" applyFont="1" applyBorder="1" applyAlignment="1">
      <alignment vertical="center" textRotation="255"/>
    </xf>
    <xf numFmtId="0" fontId="20" fillId="0" borderId="72" xfId="0" applyFont="1" applyBorder="1" applyAlignment="1">
      <alignment horizontal="center" vertical="center"/>
    </xf>
    <xf numFmtId="0" fontId="20" fillId="0" borderId="72" xfId="0" applyFont="1" applyBorder="1" applyAlignment="1">
      <alignment vertical="center"/>
    </xf>
    <xf numFmtId="0" fontId="20" fillId="0" borderId="72" xfId="0" applyFont="1" applyBorder="1"/>
    <xf numFmtId="0" fontId="20" fillId="0" borderId="73" xfId="0" applyFont="1" applyBorder="1"/>
    <xf numFmtId="0" fontId="20" fillId="0" borderId="74" xfId="0" applyFont="1" applyBorder="1" applyAlignment="1">
      <alignment vertical="center" textRotation="255"/>
    </xf>
    <xf numFmtId="0" fontId="20" fillId="0" borderId="75" xfId="0" applyFont="1" applyBorder="1"/>
    <xf numFmtId="0" fontId="20" fillId="0" borderId="76" xfId="0" applyFont="1" applyBorder="1" applyAlignment="1">
      <alignment vertical="center" textRotation="255"/>
    </xf>
    <xf numFmtId="0" fontId="20" fillId="0" borderId="77" xfId="0" applyFont="1" applyBorder="1" applyAlignment="1">
      <alignment vertical="center" textRotation="255"/>
    </xf>
    <xf numFmtId="0" fontId="21" fillId="0" borderId="77" xfId="0" applyFont="1" applyBorder="1" applyAlignment="1">
      <alignment horizontal="left" vertical="center"/>
    </xf>
    <xf numFmtId="0" fontId="21" fillId="0" borderId="77" xfId="0" applyFont="1" applyBorder="1" applyAlignment="1">
      <alignment vertical="center"/>
    </xf>
    <xf numFmtId="0" fontId="20" fillId="0" borderId="77" xfId="0" applyFont="1" applyBorder="1"/>
    <xf numFmtId="0" fontId="20" fillId="0" borderId="78" xfId="0" applyFont="1" applyBorder="1"/>
    <xf numFmtId="0" fontId="40" fillId="0" borderId="76" xfId="0" applyFont="1" applyBorder="1"/>
    <xf numFmtId="0" fontId="40" fillId="0" borderId="77" xfId="0" applyFont="1" applyBorder="1"/>
    <xf numFmtId="0" fontId="40" fillId="0" borderId="78" xfId="0" applyFont="1" applyBorder="1"/>
    <xf numFmtId="0" fontId="21" fillId="0" borderId="71" xfId="0" applyFont="1" applyBorder="1" applyAlignment="1">
      <alignment vertical="top"/>
    </xf>
    <xf numFmtId="0" fontId="21" fillId="0" borderId="72" xfId="0" applyFont="1" applyBorder="1" applyAlignment="1">
      <alignment vertical="top"/>
    </xf>
    <xf numFmtId="0" fontId="21" fillId="0" borderId="73" xfId="0" applyFont="1" applyBorder="1" applyAlignment="1">
      <alignment vertical="top"/>
    </xf>
    <xf numFmtId="0" fontId="21" fillId="0" borderId="74" xfId="0" applyFont="1" applyBorder="1" applyAlignment="1">
      <alignment vertical="top"/>
    </xf>
    <xf numFmtId="0" fontId="21" fillId="0" borderId="75" xfId="0" applyFont="1" applyBorder="1" applyAlignment="1">
      <alignment vertical="top"/>
    </xf>
    <xf numFmtId="0" fontId="22" fillId="0" borderId="0" xfId="0" applyFont="1" applyAlignment="1">
      <alignment horizontal="right"/>
    </xf>
    <xf numFmtId="0" fontId="22" fillId="0" borderId="2" xfId="0" applyFont="1" applyBorder="1" applyAlignment="1">
      <alignment horizontal="right"/>
    </xf>
    <xf numFmtId="0" fontId="21" fillId="0" borderId="0" xfId="0" applyFont="1" applyAlignment="1" applyProtection="1">
      <alignment vertical="top"/>
      <protection locked="0"/>
    </xf>
    <xf numFmtId="0" fontId="21" fillId="0" borderId="82" xfId="0" applyFont="1" applyBorder="1" applyAlignment="1">
      <alignment vertical="top"/>
    </xf>
    <xf numFmtId="0" fontId="22" fillId="0" borderId="0" xfId="0" applyFont="1" applyAlignment="1">
      <alignment horizontal="left" vertical="top"/>
    </xf>
    <xf numFmtId="0" fontId="35" fillId="0" borderId="0" xfId="0" applyFont="1" applyAlignment="1" applyProtection="1">
      <alignment horizontal="left" vertical="center"/>
      <protection hidden="1"/>
    </xf>
    <xf numFmtId="14" fontId="20" fillId="0" borderId="0" xfId="0" applyNumberFormat="1" applyFont="1" applyAlignment="1">
      <alignment horizontal="left" vertical="center"/>
    </xf>
    <xf numFmtId="0" fontId="21" fillId="0" borderId="0" xfId="0" applyFont="1" applyAlignment="1" applyProtection="1">
      <alignment vertical="center" wrapText="1"/>
      <protection hidden="1"/>
    </xf>
    <xf numFmtId="0" fontId="21" fillId="0" borderId="71" xfId="0" applyFont="1" applyBorder="1" applyAlignment="1">
      <alignment vertical="center"/>
    </xf>
    <xf numFmtId="0" fontId="21" fillId="0" borderId="72" xfId="0" applyFont="1" applyBorder="1" applyAlignment="1">
      <alignment vertical="center" wrapText="1"/>
    </xf>
    <xf numFmtId="0" fontId="21" fillId="0" borderId="72" xfId="0" applyFont="1" applyBorder="1" applyAlignment="1">
      <alignment vertical="center"/>
    </xf>
    <xf numFmtId="0" fontId="21" fillId="0" borderId="73" xfId="0" applyFont="1" applyBorder="1" applyAlignment="1">
      <alignment vertical="center"/>
    </xf>
    <xf numFmtId="0" fontId="21" fillId="0" borderId="74" xfId="0" applyFont="1" applyBorder="1" applyAlignment="1">
      <alignment vertical="center" wrapText="1"/>
    </xf>
    <xf numFmtId="0" fontId="21" fillId="0" borderId="76" xfId="0" applyFont="1" applyBorder="1" applyAlignment="1">
      <alignment horizontal="center" vertical="center" wrapText="1"/>
    </xf>
    <xf numFmtId="58" fontId="21" fillId="0" borderId="77" xfId="0" applyNumberFormat="1" applyFont="1" applyBorder="1" applyAlignment="1">
      <alignment horizontal="center" vertical="center" wrapText="1"/>
    </xf>
    <xf numFmtId="14" fontId="48" fillId="0" borderId="0" xfId="0" applyNumberFormat="1" applyFont="1" applyAlignment="1" applyProtection="1">
      <alignment vertical="center" wrapText="1"/>
      <protection locked="0"/>
    </xf>
    <xf numFmtId="0" fontId="48" fillId="0" borderId="0" xfId="0" applyFont="1" applyAlignment="1">
      <alignment vertical="center" wrapText="1"/>
    </xf>
    <xf numFmtId="178" fontId="48" fillId="0" borderId="0" xfId="0" applyNumberFormat="1" applyFont="1" applyAlignment="1" applyProtection="1">
      <alignment vertical="center" wrapText="1"/>
      <protection locked="0"/>
    </xf>
    <xf numFmtId="0" fontId="48" fillId="0" borderId="0" xfId="0" applyFont="1" applyAlignment="1" applyProtection="1">
      <alignment vertical="center" wrapText="1"/>
      <protection locked="0"/>
    </xf>
    <xf numFmtId="0" fontId="21" fillId="0" borderId="2" xfId="0" applyFont="1" applyBorder="1"/>
    <xf numFmtId="0" fontId="21" fillId="0" borderId="1" xfId="0" applyFont="1" applyBorder="1" applyAlignment="1">
      <alignment horizontal="left" vertical="center" wrapText="1"/>
    </xf>
    <xf numFmtId="58" fontId="21" fillId="0" borderId="9" xfId="0" applyNumberFormat="1" applyFont="1" applyBorder="1" applyAlignment="1">
      <alignment horizontal="center" vertical="center" wrapText="1"/>
    </xf>
    <xf numFmtId="58" fontId="21" fillId="0" borderId="10" xfId="0" applyNumberFormat="1" applyFont="1" applyBorder="1" applyAlignment="1">
      <alignment vertical="center" wrapText="1"/>
    </xf>
    <xf numFmtId="0" fontId="20" fillId="2" borderId="11" xfId="0" applyFont="1" applyFill="1" applyBorder="1" applyAlignment="1">
      <alignment vertical="center" wrapText="1"/>
    </xf>
    <xf numFmtId="0" fontId="21" fillId="0" borderId="1" xfId="0" applyFont="1" applyBorder="1" applyAlignment="1">
      <alignment vertical="center" wrapText="1"/>
    </xf>
    <xf numFmtId="0" fontId="21" fillId="0" borderId="10" xfId="0" applyFont="1" applyBorder="1" applyAlignment="1" applyProtection="1">
      <alignment horizontal="center" vertical="center" wrapText="1"/>
      <protection hidden="1"/>
    </xf>
    <xf numFmtId="14" fontId="34" fillId="0" borderId="0" xfId="0" applyNumberFormat="1" applyFont="1" applyAlignment="1" applyProtection="1">
      <alignment vertical="center"/>
      <protection locked="0"/>
    </xf>
    <xf numFmtId="0" fontId="21" fillId="0" borderId="9" xfId="0" applyFont="1" applyBorder="1" applyAlignment="1">
      <alignment horizontal="left" vertical="center" wrapText="1"/>
    </xf>
    <xf numFmtId="0" fontId="48" fillId="0" borderId="0" xfId="0" applyFont="1" applyAlignment="1">
      <alignment vertical="center"/>
    </xf>
    <xf numFmtId="0" fontId="20" fillId="0" borderId="73" xfId="0" applyFont="1" applyBorder="1" applyAlignment="1">
      <alignment vertical="center"/>
    </xf>
    <xf numFmtId="0" fontId="21" fillId="0" borderId="74" xfId="0" applyFont="1" applyBorder="1" applyAlignment="1">
      <alignment vertical="center"/>
    </xf>
    <xf numFmtId="0" fontId="20" fillId="0" borderId="75" xfId="0" applyFont="1" applyBorder="1" applyAlignment="1">
      <alignment vertical="center"/>
    </xf>
    <xf numFmtId="0" fontId="20" fillId="0" borderId="74" xfId="0" applyFont="1" applyBorder="1" applyAlignment="1">
      <alignment vertical="center"/>
    </xf>
    <xf numFmtId="0" fontId="20" fillId="0" borderId="76" xfId="0" applyFont="1" applyBorder="1" applyAlignment="1">
      <alignment vertical="center"/>
    </xf>
    <xf numFmtId="0" fontId="20" fillId="0" borderId="77" xfId="0" applyFont="1" applyBorder="1" applyAlignment="1">
      <alignment vertical="center"/>
    </xf>
    <xf numFmtId="0" fontId="20" fillId="0" borderId="78" xfId="0" applyFont="1" applyBorder="1" applyAlignment="1">
      <alignment vertical="center"/>
    </xf>
    <xf numFmtId="0" fontId="40" fillId="0" borderId="0" xfId="0" applyFont="1" applyProtection="1">
      <protection locked="0"/>
    </xf>
    <xf numFmtId="0" fontId="40" fillId="0" borderId="0" xfId="0" applyFont="1" applyAlignment="1">
      <alignment vertical="center"/>
    </xf>
    <xf numFmtId="0" fontId="20" fillId="0" borderId="12" xfId="0" applyFont="1" applyBorder="1" applyAlignment="1">
      <alignment vertical="center"/>
    </xf>
    <xf numFmtId="0" fontId="40" fillId="0" borderId="0" xfId="0" applyFont="1" applyAlignment="1" applyProtection="1">
      <alignment vertical="center"/>
      <protection locked="0"/>
    </xf>
    <xf numFmtId="0" fontId="20" fillId="0" borderId="10" xfId="0" applyFont="1" applyBorder="1" applyAlignment="1" applyProtection="1">
      <alignment vertical="center" wrapText="1"/>
      <protection locked="0"/>
    </xf>
    <xf numFmtId="0" fontId="38" fillId="0" borderId="0" xfId="0" applyFont="1" applyAlignment="1" applyProtection="1">
      <alignment horizontal="center"/>
      <protection locked="0"/>
    </xf>
    <xf numFmtId="14" fontId="20" fillId="0" borderId="0" xfId="0" applyNumberFormat="1" applyFont="1" applyAlignment="1" applyProtection="1">
      <alignment horizontal="left"/>
      <protection locked="0"/>
    </xf>
    <xf numFmtId="14" fontId="21" fillId="0" borderId="0" xfId="0" applyNumberFormat="1" applyFont="1" applyAlignment="1" applyProtection="1">
      <alignment horizontal="left"/>
      <protection locked="0"/>
    </xf>
    <xf numFmtId="177" fontId="21" fillId="0" borderId="0" xfId="0" applyNumberFormat="1" applyFont="1" applyAlignment="1" applyProtection="1">
      <alignment horizontal="left"/>
      <protection locked="0"/>
    </xf>
    <xf numFmtId="0" fontId="36" fillId="0" borderId="0" xfId="0" applyFont="1" applyProtection="1">
      <protection locked="0"/>
    </xf>
    <xf numFmtId="0" fontId="21" fillId="0" borderId="10" xfId="0" applyFont="1" applyBorder="1" applyAlignment="1" applyProtection="1">
      <alignment vertical="center" wrapText="1"/>
      <protection locked="0"/>
    </xf>
    <xf numFmtId="0" fontId="21" fillId="0" borderId="4" xfId="0" applyFont="1" applyBorder="1" applyAlignment="1">
      <alignment vertical="center" wrapText="1"/>
    </xf>
    <xf numFmtId="0" fontId="21" fillId="0" borderId="5" xfId="0" applyFont="1" applyBorder="1" applyAlignment="1">
      <alignment vertical="center" wrapText="1"/>
    </xf>
    <xf numFmtId="0" fontId="21" fillId="0" borderId="6" xfId="0" applyFont="1" applyBorder="1" applyAlignment="1">
      <alignment vertical="center" wrapText="1"/>
    </xf>
    <xf numFmtId="0" fontId="20" fillId="0" borderId="8" xfId="0" applyFont="1" applyBorder="1" applyAlignment="1">
      <alignment horizontal="right" vertical="center"/>
    </xf>
    <xf numFmtId="0" fontId="21" fillId="0" borderId="2" xfId="0" applyFont="1" applyBorder="1" applyAlignment="1">
      <alignment vertical="center" wrapText="1"/>
    </xf>
    <xf numFmtId="0" fontId="21" fillId="0" borderId="5" xfId="0" applyFont="1" applyBorder="1" applyAlignment="1">
      <alignment horizontal="left" vertical="top"/>
    </xf>
    <xf numFmtId="0" fontId="21" fillId="0" borderId="7" xfId="0" applyFont="1" applyBorder="1" applyAlignment="1">
      <alignment vertical="center" wrapText="1"/>
    </xf>
    <xf numFmtId="0" fontId="20" fillId="0" borderId="0" xfId="0" applyFont="1" applyProtection="1">
      <protection hidden="1"/>
    </xf>
    <xf numFmtId="0" fontId="20" fillId="0" borderId="0" xfId="0" applyFont="1" applyAlignment="1" applyProtection="1">
      <alignment vertical="center"/>
      <protection hidden="1"/>
    </xf>
    <xf numFmtId="0" fontId="51" fillId="0" borderId="8" xfId="0" applyFont="1" applyBorder="1" applyAlignment="1" applyProtection="1">
      <alignment vertical="center" wrapText="1"/>
      <protection hidden="1"/>
    </xf>
    <xf numFmtId="0" fontId="20" fillId="0" borderId="0" xfId="0" applyFont="1" applyAlignment="1" applyProtection="1">
      <alignment horizontal="center" vertical="center"/>
      <protection hidden="1"/>
    </xf>
    <xf numFmtId="0" fontId="20" fillId="0" borderId="0" xfId="0" applyFont="1" applyAlignment="1" applyProtection="1">
      <alignment horizontal="center" vertical="top"/>
      <protection hidden="1"/>
    </xf>
    <xf numFmtId="0" fontId="33" fillId="0" borderId="0" xfId="0" applyFont="1" applyProtection="1">
      <protection hidden="1"/>
    </xf>
    <xf numFmtId="0" fontId="20" fillId="0" borderId="0" xfId="0" applyFont="1" applyProtection="1">
      <protection locked="0" hidden="1"/>
    </xf>
    <xf numFmtId="0" fontId="20" fillId="0" borderId="0" xfId="0" applyFont="1" applyAlignment="1" applyProtection="1">
      <alignment vertical="center"/>
      <protection locked="0" hidden="1"/>
    </xf>
    <xf numFmtId="0" fontId="20" fillId="0" borderId="0" xfId="0" applyFont="1" applyAlignment="1" applyProtection="1">
      <alignment horizontal="center" vertical="center"/>
      <protection locked="0" hidden="1"/>
    </xf>
    <xf numFmtId="0" fontId="21" fillId="0" borderId="0" xfId="0" applyFont="1" applyAlignment="1" applyProtection="1">
      <alignment vertical="top"/>
      <protection hidden="1"/>
    </xf>
    <xf numFmtId="0" fontId="44" fillId="0" borderId="0" xfId="0" applyFont="1" applyAlignment="1" applyProtection="1">
      <alignment vertical="center"/>
      <protection locked="0" hidden="1"/>
    </xf>
    <xf numFmtId="0" fontId="33" fillId="0" borderId="0" xfId="0" applyFont="1" applyAlignment="1" applyProtection="1">
      <alignment vertical="center"/>
      <protection hidden="1"/>
    </xf>
    <xf numFmtId="0" fontId="22" fillId="0" borderId="0" xfId="0" applyFont="1" applyAlignment="1" applyProtection="1">
      <alignment vertical="center"/>
      <protection hidden="1"/>
    </xf>
    <xf numFmtId="0" fontId="33" fillId="0" borderId="0" xfId="0" applyFont="1" applyAlignment="1" applyProtection="1">
      <alignment horizontal="center" vertical="center"/>
      <protection hidden="1"/>
    </xf>
    <xf numFmtId="0" fontId="4" fillId="0" borderId="0" xfId="1" applyProtection="1">
      <alignment vertical="center"/>
      <protection hidden="1"/>
    </xf>
    <xf numFmtId="0" fontId="4" fillId="0" borderId="0" xfId="1" applyAlignment="1" applyProtection="1">
      <protection hidden="1"/>
    </xf>
    <xf numFmtId="0" fontId="29" fillId="0" borderId="8" xfId="1" applyFont="1" applyBorder="1" applyAlignment="1" applyProtection="1">
      <alignment vertical="center" wrapText="1"/>
      <protection hidden="1"/>
    </xf>
    <xf numFmtId="0" fontId="4" fillId="0" borderId="0" xfId="1" applyAlignment="1" applyProtection="1">
      <alignment horizontal="center" vertical="center"/>
      <protection hidden="1"/>
    </xf>
    <xf numFmtId="0" fontId="34" fillId="0" borderId="0" xfId="0" applyFont="1" applyProtection="1">
      <protection hidden="1"/>
    </xf>
    <xf numFmtId="0" fontId="20" fillId="0" borderId="0" xfId="0" applyFont="1" applyAlignment="1" applyProtection="1">
      <alignment vertical="top"/>
      <protection hidden="1"/>
    </xf>
    <xf numFmtId="0" fontId="54" fillId="0" borderId="0" xfId="0" applyFont="1" applyProtection="1">
      <protection hidden="1"/>
    </xf>
    <xf numFmtId="0" fontId="54" fillId="0" borderId="0" xfId="0" applyFont="1" applyAlignment="1" applyProtection="1">
      <alignment horizontal="center" vertical="center"/>
      <protection hidden="1"/>
    </xf>
    <xf numFmtId="0" fontId="20" fillId="0" borderId="0" xfId="0" applyFont="1" applyAlignment="1" applyProtection="1">
      <alignment vertical="top"/>
      <protection locked="0"/>
    </xf>
    <xf numFmtId="178" fontId="48" fillId="0" borderId="0" xfId="0" applyNumberFormat="1" applyFont="1" applyAlignment="1" applyProtection="1">
      <alignment vertical="center"/>
      <protection hidden="1"/>
    </xf>
    <xf numFmtId="178" fontId="40" fillId="0" borderId="0" xfId="0" applyNumberFormat="1" applyFont="1" applyAlignment="1" applyProtection="1">
      <alignment vertical="center"/>
      <protection hidden="1"/>
    </xf>
    <xf numFmtId="178" fontId="49" fillId="0" borderId="0" xfId="0" applyNumberFormat="1" applyFont="1" applyAlignment="1" applyProtection="1">
      <alignment vertical="top"/>
      <protection hidden="1"/>
    </xf>
    <xf numFmtId="178" fontId="52" fillId="0" borderId="0" xfId="0" applyNumberFormat="1" applyFont="1" applyAlignment="1" applyProtection="1">
      <alignment vertical="top"/>
      <protection hidden="1"/>
    </xf>
    <xf numFmtId="0" fontId="48" fillId="0" borderId="0" xfId="0" applyFont="1" applyAlignment="1" applyProtection="1">
      <alignment vertical="center" wrapText="1"/>
      <protection hidden="1"/>
    </xf>
    <xf numFmtId="0" fontId="48" fillId="0" borderId="0" xfId="0" applyFont="1" applyAlignment="1" applyProtection="1">
      <alignment vertical="center"/>
      <protection hidden="1"/>
    </xf>
    <xf numFmtId="0" fontId="20" fillId="0" borderId="0" xfId="4" applyFont="1" applyAlignment="1">
      <alignment vertical="center" wrapText="1"/>
    </xf>
    <xf numFmtId="0" fontId="16" fillId="0" borderId="0" xfId="0" applyFont="1" applyAlignment="1" applyProtection="1">
      <alignment vertical="center"/>
      <protection hidden="1"/>
    </xf>
    <xf numFmtId="0" fontId="55" fillId="0" borderId="0" xfId="0" applyFont="1" applyProtection="1">
      <protection hidden="1"/>
    </xf>
    <xf numFmtId="0" fontId="16" fillId="0" borderId="0" xfId="0" applyFont="1" applyProtection="1">
      <protection hidden="1"/>
    </xf>
    <xf numFmtId="0" fontId="55" fillId="0" borderId="0" xfId="0" applyFont="1" applyAlignment="1" applyProtection="1">
      <alignment wrapText="1"/>
      <protection hidden="1"/>
    </xf>
    <xf numFmtId="0" fontId="55" fillId="0" borderId="0" xfId="0" applyFont="1" applyAlignment="1" applyProtection="1">
      <alignment vertical="center"/>
      <protection hidden="1"/>
    </xf>
    <xf numFmtId="0" fontId="20" fillId="0" borderId="74" xfId="0" applyFont="1" applyBorder="1" applyAlignment="1">
      <alignment horizontal="center"/>
    </xf>
    <xf numFmtId="0" fontId="20" fillId="0" borderId="75" xfId="0" applyFont="1" applyBorder="1" applyAlignment="1">
      <alignment wrapText="1"/>
    </xf>
    <xf numFmtId="0" fontId="20" fillId="0" borderId="76" xfId="0" applyFont="1" applyBorder="1" applyAlignment="1">
      <alignment horizontal="center"/>
    </xf>
    <xf numFmtId="0" fontId="20" fillId="0" borderId="78" xfId="0" applyFont="1" applyBorder="1" applyAlignment="1">
      <alignment wrapText="1"/>
    </xf>
    <xf numFmtId="0" fontId="44" fillId="0" borderId="0" xfId="0" applyFont="1" applyAlignment="1" applyProtection="1">
      <alignment vertical="top"/>
      <protection locked="0"/>
    </xf>
    <xf numFmtId="0" fontId="44" fillId="0" borderId="0" xfId="0" applyFont="1" applyAlignment="1" applyProtection="1">
      <alignment vertical="center"/>
      <protection locked="0"/>
    </xf>
    <xf numFmtId="0" fontId="24" fillId="0" borderId="0" xfId="0" applyFont="1" applyAlignment="1" applyProtection="1">
      <alignment wrapText="1"/>
      <protection hidden="1"/>
    </xf>
    <xf numFmtId="0" fontId="24" fillId="0" borderId="0" xfId="0" applyFont="1" applyAlignment="1" applyProtection="1">
      <alignment vertical="center" wrapText="1"/>
      <protection hidden="1"/>
    </xf>
    <xf numFmtId="0" fontId="24" fillId="0" borderId="0" xfId="0" applyFont="1" applyAlignment="1" applyProtection="1">
      <alignment horizontal="center" vertical="center" wrapText="1"/>
      <protection hidden="1"/>
    </xf>
    <xf numFmtId="0" fontId="24" fillId="0" borderId="0" xfId="0" applyFont="1" applyAlignment="1" applyProtection="1">
      <alignment horizontal="left" vertical="center" wrapText="1"/>
      <protection hidden="1"/>
    </xf>
    <xf numFmtId="0" fontId="24" fillId="0" borderId="0" xfId="0" applyFont="1" applyAlignment="1" applyProtection="1">
      <alignment horizontal="center" vertical="top" wrapText="1"/>
      <protection hidden="1"/>
    </xf>
    <xf numFmtId="0" fontId="56" fillId="0" borderId="0" xfId="0" applyFont="1" applyAlignment="1">
      <alignment vertical="center"/>
    </xf>
    <xf numFmtId="0" fontId="56" fillId="0" borderId="10" xfId="0" applyFont="1" applyBorder="1" applyAlignment="1">
      <alignment vertical="top"/>
    </xf>
    <xf numFmtId="0" fontId="51" fillId="0" borderId="0" xfId="0" applyFont="1" applyAlignment="1" applyProtection="1">
      <alignment horizontal="left" vertical="center" wrapText="1"/>
      <protection hidden="1"/>
    </xf>
    <xf numFmtId="0" fontId="51" fillId="0" borderId="0" xfId="0" applyFont="1" applyAlignment="1" applyProtection="1">
      <alignment vertical="center" wrapText="1"/>
      <protection hidden="1"/>
    </xf>
    <xf numFmtId="0" fontId="51" fillId="0" borderId="0" xfId="0" applyFont="1" applyAlignment="1" applyProtection="1">
      <alignment wrapText="1"/>
      <protection hidden="1"/>
    </xf>
    <xf numFmtId="0" fontId="39" fillId="0" borderId="0" xfId="0" applyFont="1" applyAlignment="1" applyProtection="1">
      <alignment vertical="center" wrapText="1"/>
      <protection hidden="1"/>
    </xf>
    <xf numFmtId="0" fontId="20" fillId="0" borderId="2" xfId="0" applyFont="1" applyBorder="1" applyAlignment="1">
      <alignment horizontal="left"/>
    </xf>
    <xf numFmtId="0" fontId="20" fillId="0" borderId="2" xfId="0" applyFont="1" applyBorder="1" applyAlignment="1">
      <alignment horizontal="left" vertical="center"/>
    </xf>
    <xf numFmtId="0" fontId="57" fillId="0" borderId="0" xfId="1" applyFont="1" applyProtection="1">
      <alignment vertical="center"/>
      <protection hidden="1"/>
    </xf>
    <xf numFmtId="0" fontId="57" fillId="0" borderId="0" xfId="1" applyFont="1">
      <alignment vertical="center"/>
    </xf>
    <xf numFmtId="0" fontId="57" fillId="0" borderId="0" xfId="1" applyFont="1" applyAlignment="1">
      <alignment horizontal="left" vertical="center"/>
    </xf>
    <xf numFmtId="0" fontId="57" fillId="0" borderId="0" xfId="1" applyFont="1" applyAlignment="1" applyProtection="1">
      <protection hidden="1"/>
    </xf>
    <xf numFmtId="0" fontId="57" fillId="0" borderId="0" xfId="1" applyFont="1" applyAlignment="1"/>
    <xf numFmtId="0" fontId="58" fillId="0" borderId="8" xfId="1" applyFont="1" applyBorder="1" applyAlignment="1" applyProtection="1">
      <protection hidden="1"/>
    </xf>
    <xf numFmtId="0" fontId="57" fillId="0" borderId="0" xfId="1" applyFont="1" applyAlignment="1" applyProtection="1">
      <alignment horizontal="center" vertical="center"/>
      <protection hidden="1"/>
    </xf>
    <xf numFmtId="3" fontId="38" fillId="0" borderId="0" xfId="0" applyNumberFormat="1" applyFont="1" applyAlignment="1" applyProtection="1">
      <alignment horizontal="center"/>
      <protection hidden="1"/>
    </xf>
    <xf numFmtId="0" fontId="38" fillId="0" borderId="0" xfId="0" applyFont="1" applyAlignment="1" applyProtection="1">
      <alignment horizontal="center"/>
      <protection hidden="1"/>
    </xf>
    <xf numFmtId="0" fontId="22" fillId="0" borderId="0" xfId="0" applyFont="1" applyProtection="1">
      <protection hidden="1"/>
    </xf>
    <xf numFmtId="0" fontId="51" fillId="0" borderId="0" xfId="0" applyFont="1" applyProtection="1">
      <protection hidden="1"/>
    </xf>
    <xf numFmtId="0" fontId="39" fillId="0" borderId="0" xfId="0" applyFont="1" applyProtection="1">
      <protection hidden="1"/>
    </xf>
    <xf numFmtId="0" fontId="59" fillId="0" borderId="0" xfId="0" applyFont="1"/>
    <xf numFmtId="0" fontId="59" fillId="0" borderId="0" xfId="0" applyFont="1" applyAlignment="1">
      <alignment vertical="center"/>
    </xf>
    <xf numFmtId="0" fontId="55" fillId="0" borderId="0" xfId="0" applyFont="1" applyAlignment="1" applyProtection="1">
      <alignment vertical="center" wrapText="1"/>
      <protection hidden="1"/>
    </xf>
    <xf numFmtId="0" fontId="24" fillId="0" borderId="0" xfId="0" applyFont="1"/>
    <xf numFmtId="0" fontId="40" fillId="0" borderId="0" xfId="0" applyFont="1" applyProtection="1">
      <protection hidden="1"/>
    </xf>
    <xf numFmtId="0" fontId="20" fillId="0" borderId="0" xfId="0" applyFont="1" applyAlignment="1" applyProtection="1">
      <alignment horizontal="left" vertical="center" wrapText="1"/>
      <protection hidden="1"/>
    </xf>
    <xf numFmtId="0" fontId="20" fillId="0" borderId="0" xfId="0" applyFont="1" applyAlignment="1" applyProtection="1">
      <alignment vertical="center" wrapText="1"/>
      <protection hidden="1"/>
    </xf>
    <xf numFmtId="0" fontId="31" fillId="0" borderId="0" xfId="1" applyFont="1" applyAlignment="1"/>
    <xf numFmtId="0" fontId="61" fillId="0" borderId="0" xfId="0" applyFont="1" applyProtection="1">
      <protection hidden="1"/>
    </xf>
    <xf numFmtId="0" fontId="21" fillId="0" borderId="0" xfId="0" applyFont="1" applyAlignment="1" applyProtection="1">
      <alignment horizontal="center" vertical="center"/>
      <protection hidden="1"/>
    </xf>
    <xf numFmtId="0" fontId="21" fillId="0" borderId="0" xfId="0" applyFont="1" applyProtection="1">
      <protection hidden="1"/>
    </xf>
    <xf numFmtId="0" fontId="21" fillId="0" borderId="0" xfId="0" applyFont="1" applyAlignment="1" applyProtection="1">
      <alignment vertical="center"/>
      <protection hidden="1"/>
    </xf>
    <xf numFmtId="0" fontId="33" fillId="0" borderId="0" xfId="0" applyFont="1" applyProtection="1">
      <protection locked="0"/>
    </xf>
    <xf numFmtId="0" fontId="33" fillId="0" borderId="0" xfId="0" applyFont="1" applyAlignment="1" applyProtection="1">
      <alignment vertical="center"/>
      <protection locked="0"/>
    </xf>
    <xf numFmtId="0" fontId="22" fillId="0" borderId="0" xfId="0" applyFont="1" applyAlignment="1" applyProtection="1">
      <alignment vertical="center"/>
      <protection locked="0"/>
    </xf>
    <xf numFmtId="0" fontId="33" fillId="0" borderId="0" xfId="0" applyFont="1" applyAlignment="1" applyProtection="1">
      <alignment horizontal="center" vertical="center"/>
      <protection locked="0"/>
    </xf>
    <xf numFmtId="0" fontId="20" fillId="0" borderId="0" xfId="0" applyFont="1" applyAlignment="1" applyProtection="1">
      <alignment horizontal="center" vertical="top"/>
      <protection locked="0"/>
    </xf>
    <xf numFmtId="178" fontId="52" fillId="0" borderId="0" xfId="0" applyNumberFormat="1" applyFont="1" applyAlignment="1" applyProtection="1">
      <alignment vertical="center" wrapText="1"/>
      <protection hidden="1"/>
    </xf>
    <xf numFmtId="0" fontId="21" fillId="0" borderId="6" xfId="0" applyFont="1" applyBorder="1" applyAlignment="1" applyProtection="1">
      <alignment vertical="center" wrapText="1"/>
      <protection hidden="1"/>
    </xf>
    <xf numFmtId="0" fontId="21" fillId="0" borderId="2" xfId="0" applyFont="1" applyBorder="1" applyAlignment="1" applyProtection="1">
      <alignment vertical="center" wrapText="1"/>
      <protection hidden="1"/>
    </xf>
    <xf numFmtId="0" fontId="21" fillId="0" borderId="7" xfId="0" applyFont="1" applyBorder="1" applyAlignment="1" applyProtection="1">
      <alignment vertical="center" wrapText="1"/>
      <protection hidden="1"/>
    </xf>
    <xf numFmtId="0" fontId="21" fillId="0" borderId="79" xfId="0" applyFont="1" applyBorder="1" applyAlignment="1" applyProtection="1">
      <alignment vertical="top"/>
      <protection hidden="1"/>
    </xf>
    <xf numFmtId="0" fontId="21" fillId="0" borderId="80" xfId="0" applyFont="1" applyBorder="1" applyAlignment="1" applyProtection="1">
      <alignment vertical="top"/>
      <protection hidden="1"/>
    </xf>
    <xf numFmtId="0" fontId="21" fillId="0" borderId="81" xfId="0" applyFont="1" applyBorder="1" applyAlignment="1" applyProtection="1">
      <alignment vertical="top"/>
      <protection hidden="1"/>
    </xf>
    <xf numFmtId="0" fontId="21" fillId="0" borderId="82" xfId="0" applyFont="1" applyBorder="1" applyAlignment="1" applyProtection="1">
      <alignment vertical="top"/>
      <protection hidden="1"/>
    </xf>
    <xf numFmtId="0" fontId="21" fillId="0" borderId="83" xfId="0" applyFont="1" applyBorder="1" applyAlignment="1" applyProtection="1">
      <alignment vertical="top"/>
      <protection hidden="1"/>
    </xf>
    <xf numFmtId="0" fontId="21" fillId="0" borderId="84" xfId="0" applyFont="1" applyBorder="1" applyAlignment="1" applyProtection="1">
      <alignment vertical="top"/>
      <protection hidden="1"/>
    </xf>
    <xf numFmtId="0" fontId="21" fillId="0" borderId="85" xfId="0" applyFont="1" applyBorder="1" applyAlignment="1" applyProtection="1">
      <alignment vertical="top"/>
      <protection hidden="1"/>
    </xf>
    <xf numFmtId="0" fontId="21" fillId="0" borderId="86" xfId="0" applyFont="1" applyBorder="1" applyAlignment="1" applyProtection="1">
      <alignment vertical="top"/>
      <protection hidden="1"/>
    </xf>
    <xf numFmtId="0" fontId="21" fillId="0" borderId="7" xfId="0" applyFont="1" applyBorder="1" applyAlignment="1" applyProtection="1">
      <alignment vertical="top" wrapText="1"/>
      <protection hidden="1"/>
    </xf>
    <xf numFmtId="0" fontId="21" fillId="0" borderId="8" xfId="0" applyFont="1" applyBorder="1" applyAlignment="1" applyProtection="1">
      <alignment vertical="center" wrapText="1"/>
      <protection hidden="1"/>
    </xf>
    <xf numFmtId="0" fontId="24" fillId="0" borderId="0" xfId="0" applyFont="1" applyAlignment="1">
      <alignment vertical="center" wrapText="1"/>
    </xf>
    <xf numFmtId="0" fontId="51" fillId="0" borderId="0" xfId="0" applyFont="1" applyAlignment="1" applyProtection="1">
      <alignment vertical="center"/>
      <protection hidden="1"/>
    </xf>
    <xf numFmtId="0" fontId="20" fillId="0" borderId="6" xfId="0" applyFont="1" applyBorder="1" applyAlignment="1">
      <alignment vertical="center"/>
    </xf>
    <xf numFmtId="0" fontId="20" fillId="0" borderId="2" xfId="0" applyFont="1" applyBorder="1" applyAlignment="1">
      <alignment horizontal="right" vertical="center"/>
    </xf>
    <xf numFmtId="0" fontId="21" fillId="0" borderId="0" xfId="0" applyFont="1" applyAlignment="1">
      <alignment horizontal="left" vertical="top"/>
    </xf>
    <xf numFmtId="49" fontId="39" fillId="0" borderId="0" xfId="0" applyNumberFormat="1" applyFont="1" applyAlignment="1">
      <alignment horizontal="center"/>
    </xf>
    <xf numFmtId="49" fontId="39" fillId="0" borderId="0" xfId="0" applyNumberFormat="1" applyFont="1" applyAlignment="1">
      <alignment horizontal="center" vertical="center"/>
    </xf>
    <xf numFmtId="0" fontId="39" fillId="0" borderId="0" xfId="0" applyFont="1" applyAlignment="1">
      <alignment vertical="top"/>
    </xf>
    <xf numFmtId="0" fontId="39" fillId="0" borderId="0" xfId="0" applyFont="1"/>
    <xf numFmtId="49" fontId="62" fillId="0" borderId="0" xfId="1" applyNumberFormat="1" applyFont="1" applyAlignment="1">
      <alignment horizontal="center" vertical="center"/>
    </xf>
    <xf numFmtId="0" fontId="62" fillId="0" borderId="0" xfId="1" applyFont="1">
      <alignment vertical="center"/>
    </xf>
    <xf numFmtId="0" fontId="20" fillId="0" borderId="0" xfId="0" applyFont="1" applyAlignment="1">
      <alignment vertical="top" wrapText="1"/>
    </xf>
    <xf numFmtId="0" fontId="20" fillId="0" borderId="0" xfId="0" applyFont="1" applyAlignment="1" applyProtection="1">
      <alignment vertical="top"/>
      <protection locked="0" hidden="1"/>
    </xf>
    <xf numFmtId="0" fontId="21" fillId="0" borderId="0" xfId="0" applyFont="1" applyAlignment="1" applyProtection="1">
      <alignment horizontal="left" vertical="top"/>
      <protection hidden="1"/>
    </xf>
    <xf numFmtId="0" fontId="21" fillId="0" borderId="80" xfId="0" applyFont="1" applyBorder="1" applyAlignment="1" applyProtection="1">
      <alignment horizontal="left" vertical="top"/>
      <protection hidden="1"/>
    </xf>
    <xf numFmtId="0" fontId="21" fillId="0" borderId="85" xfId="0" applyFont="1" applyBorder="1" applyAlignment="1" applyProtection="1">
      <alignment horizontal="left" vertical="top"/>
      <protection hidden="1"/>
    </xf>
    <xf numFmtId="0" fontId="22" fillId="0" borderId="2" xfId="0" applyFont="1" applyBorder="1" applyAlignment="1">
      <alignment horizontal="left"/>
    </xf>
    <xf numFmtId="0" fontId="22" fillId="0" borderId="0" xfId="0" applyFont="1" applyAlignment="1">
      <alignment horizontal="left"/>
    </xf>
    <xf numFmtId="0" fontId="63" fillId="0" borderId="0" xfId="0" applyFont="1" applyAlignment="1">
      <alignment vertical="center"/>
    </xf>
    <xf numFmtId="0" fontId="40" fillId="0" borderId="0" xfId="0" applyFont="1" applyAlignment="1">
      <alignment horizontal="center" vertical="center"/>
    </xf>
    <xf numFmtId="0" fontId="40" fillId="0" borderId="2" xfId="0" applyFont="1" applyBorder="1" applyAlignment="1">
      <alignment vertical="center"/>
    </xf>
    <xf numFmtId="0" fontId="40" fillId="0" borderId="0" xfId="0" applyFont="1" applyAlignment="1">
      <alignment vertical="center" wrapText="1"/>
    </xf>
    <xf numFmtId="0" fontId="40" fillId="0" borderId="44" xfId="0" applyFont="1" applyBorder="1" applyAlignment="1">
      <alignment vertical="center"/>
    </xf>
    <xf numFmtId="0" fontId="40" fillId="0" borderId="39" xfId="0" applyFont="1" applyBorder="1" applyAlignment="1">
      <alignment vertical="center"/>
    </xf>
    <xf numFmtId="0" fontId="40" fillId="0" borderId="93" xfId="0" applyFont="1" applyBorder="1" applyAlignment="1">
      <alignment vertical="center"/>
    </xf>
    <xf numFmtId="0" fontId="40" fillId="0" borderId="8" xfId="0" applyFont="1" applyBorder="1" applyAlignment="1">
      <alignment vertical="center"/>
    </xf>
    <xf numFmtId="0" fontId="40" fillId="0" borderId="94" xfId="0" applyFont="1" applyBorder="1" applyAlignment="1">
      <alignment vertical="center"/>
    </xf>
    <xf numFmtId="0" fontId="40" fillId="0" borderId="98" xfId="0" applyFont="1" applyBorder="1" applyAlignment="1">
      <alignment vertical="center"/>
    </xf>
    <xf numFmtId="0" fontId="40" fillId="0" borderId="96" xfId="0" applyFont="1" applyBorder="1" applyAlignment="1">
      <alignment vertical="center"/>
    </xf>
    <xf numFmtId="0" fontId="40" fillId="0" borderId="97" xfId="0" applyFont="1" applyBorder="1" applyAlignment="1">
      <alignment vertical="center"/>
    </xf>
    <xf numFmtId="0" fontId="40" fillId="0" borderId="57" xfId="0" applyFont="1" applyBorder="1" applyAlignment="1">
      <alignment vertical="center"/>
    </xf>
    <xf numFmtId="0" fontId="40" fillId="0" borderId="8" xfId="0" applyFont="1" applyBorder="1" applyAlignment="1">
      <alignment vertical="center" wrapText="1"/>
    </xf>
    <xf numFmtId="0" fontId="40" fillId="0" borderId="102" xfId="0" applyFont="1" applyBorder="1" applyAlignment="1">
      <alignment vertical="center" wrapText="1"/>
    </xf>
    <xf numFmtId="0" fontId="34" fillId="0" borderId="57" xfId="0" applyFont="1" applyBorder="1" applyAlignment="1">
      <alignment vertical="center" wrapText="1"/>
    </xf>
    <xf numFmtId="0" fontId="34" fillId="0" borderId="8" xfId="0" applyFont="1" applyBorder="1" applyAlignment="1">
      <alignment vertical="center" wrapText="1"/>
    </xf>
    <xf numFmtId="0" fontId="34" fillId="0" borderId="0" xfId="0" applyFont="1" applyAlignment="1">
      <alignment vertical="center" wrapText="1"/>
    </xf>
    <xf numFmtId="0" fontId="34" fillId="0" borderId="8" xfId="0" applyFont="1" applyBorder="1" applyAlignment="1">
      <alignment horizontal="left" vertical="center" wrapText="1"/>
    </xf>
    <xf numFmtId="0" fontId="34" fillId="0" borderId="49" xfId="0" applyFont="1" applyBorder="1" applyAlignment="1">
      <alignment vertical="center" wrapText="1"/>
    </xf>
    <xf numFmtId="0" fontId="40" fillId="0" borderId="49" xfId="0" applyFont="1" applyBorder="1" applyAlignment="1">
      <alignment vertical="center"/>
    </xf>
    <xf numFmtId="0" fontId="61" fillId="0" borderId="0" xfId="0" applyFont="1" applyAlignment="1">
      <alignment horizontal="left" vertical="center" wrapText="1"/>
    </xf>
    <xf numFmtId="0" fontId="64" fillId="0" borderId="70" xfId="0" applyFont="1" applyBorder="1" applyAlignment="1">
      <alignment horizontal="left" vertical="center" wrapText="1"/>
    </xf>
    <xf numFmtId="0" fontId="67" fillId="0" borderId="0" xfId="0" applyFont="1" applyAlignment="1">
      <alignment vertical="center"/>
    </xf>
    <xf numFmtId="0" fontId="34" fillId="0" borderId="64" xfId="0" applyFont="1" applyBorder="1" applyAlignment="1">
      <alignment horizontal="left" vertical="center"/>
    </xf>
    <xf numFmtId="0" fontId="40" fillId="0" borderId="63" xfId="0" applyFont="1" applyBorder="1" applyAlignment="1">
      <alignment vertical="center"/>
    </xf>
    <xf numFmtId="0" fontId="40" fillId="0" borderId="30" xfId="0" applyFont="1" applyBorder="1" applyAlignment="1">
      <alignment vertical="center"/>
    </xf>
    <xf numFmtId="0" fontId="40" fillId="0" borderId="64" xfId="0" applyFont="1" applyBorder="1" applyAlignment="1">
      <alignment vertical="center"/>
    </xf>
    <xf numFmtId="0" fontId="40" fillId="0" borderId="60" xfId="0" applyFont="1" applyBorder="1" applyAlignment="1">
      <alignment vertical="center"/>
    </xf>
    <xf numFmtId="0" fontId="40" fillId="0" borderId="62" xfId="0" applyFont="1" applyBorder="1" applyAlignment="1">
      <alignment vertical="center"/>
    </xf>
    <xf numFmtId="0" fontId="40" fillId="0" borderId="66" xfId="0" applyFont="1" applyBorder="1" applyAlignment="1">
      <alignment vertical="center"/>
    </xf>
    <xf numFmtId="0" fontId="40" fillId="0" borderId="103" xfId="0" applyFont="1" applyBorder="1" applyAlignment="1">
      <alignment vertical="center"/>
    </xf>
    <xf numFmtId="0" fontId="34" fillId="0" borderId="30" xfId="0" applyFont="1" applyBorder="1" applyAlignment="1">
      <alignment vertical="center"/>
    </xf>
    <xf numFmtId="0" fontId="40" fillId="0" borderId="30" xfId="0" applyFont="1" applyBorder="1" applyAlignment="1">
      <alignment horizontal="center" vertical="center"/>
    </xf>
    <xf numFmtId="0" fontId="34" fillId="0" borderId="39" xfId="0" applyFont="1" applyBorder="1" applyAlignment="1">
      <alignment horizontal="left" vertical="center" wrapText="1"/>
    </xf>
    <xf numFmtId="0" fontId="34" fillId="0" borderId="39" xfId="0" applyFont="1" applyBorder="1" applyAlignment="1">
      <alignment vertical="center"/>
    </xf>
    <xf numFmtId="0" fontId="34" fillId="0" borderId="96" xfId="0" applyFont="1" applyBorder="1" applyAlignment="1">
      <alignment vertical="center"/>
    </xf>
    <xf numFmtId="0" fontId="40" fillId="0" borderId="0" xfId="0" applyFont="1" applyAlignment="1">
      <alignment horizontal="right" vertical="center"/>
    </xf>
    <xf numFmtId="0" fontId="34" fillId="0" borderId="93" xfId="0" applyFont="1" applyBorder="1" applyAlignment="1">
      <alignment horizontal="left" vertical="center"/>
    </xf>
    <xf numFmtId="0" fontId="40" fillId="0" borderId="96" xfId="0" applyFont="1" applyBorder="1" applyAlignment="1">
      <alignment horizontal="right" vertical="center"/>
    </xf>
    <xf numFmtId="0" fontId="40" fillId="0" borderId="96" xfId="0" applyFont="1" applyBorder="1" applyAlignment="1">
      <alignment horizontal="center" vertical="center"/>
    </xf>
    <xf numFmtId="0" fontId="34" fillId="0" borderId="97" xfId="0" applyFont="1" applyBorder="1" applyAlignment="1">
      <alignment horizontal="left" vertical="center"/>
    </xf>
    <xf numFmtId="0" fontId="40" fillId="0" borderId="30" xfId="0" applyFont="1" applyBorder="1" applyAlignment="1">
      <alignment horizontal="right" vertical="center"/>
    </xf>
    <xf numFmtId="0" fontId="68" fillId="0" borderId="44" xfId="0" applyFont="1" applyBorder="1" applyAlignment="1">
      <alignment vertical="center"/>
    </xf>
    <xf numFmtId="0" fontId="68" fillId="0" borderId="8" xfId="0" applyFont="1" applyBorder="1" applyAlignment="1">
      <alignment vertical="center"/>
    </xf>
    <xf numFmtId="0" fontId="68" fillId="0" borderId="98" xfId="0" applyFont="1" applyBorder="1" applyAlignment="1">
      <alignment vertical="center"/>
    </xf>
    <xf numFmtId="0" fontId="61" fillId="0" borderId="12" xfId="0" applyFont="1" applyBorder="1" applyAlignment="1">
      <alignment horizontal="left" vertical="center" wrapText="1"/>
    </xf>
    <xf numFmtId="0" fontId="34" fillId="0" borderId="39" xfId="0" applyFont="1" applyBorder="1" applyAlignment="1">
      <alignment vertical="center" wrapText="1"/>
    </xf>
    <xf numFmtId="0" fontId="34" fillId="0" borderId="93" xfId="0" applyFont="1" applyBorder="1" applyAlignment="1">
      <alignment horizontal="left" vertical="center" wrapText="1"/>
    </xf>
    <xf numFmtId="38" fontId="40" fillId="0" borderId="61" xfId="6" applyFont="1" applyBorder="1" applyAlignment="1">
      <alignment vertical="center"/>
    </xf>
    <xf numFmtId="38" fontId="40" fillId="0" borderId="60" xfId="6" applyFont="1" applyBorder="1" applyAlignment="1">
      <alignment vertical="center"/>
    </xf>
    <xf numFmtId="0" fontId="20" fillId="0" borderId="4" xfId="0" applyFont="1" applyBorder="1" applyAlignment="1">
      <alignment horizontal="left" vertical="center" wrapText="1"/>
    </xf>
    <xf numFmtId="0" fontId="20" fillId="0" borderId="8" xfId="0" applyFont="1" applyBorder="1" applyAlignment="1">
      <alignment horizontal="left" vertical="center" wrapText="1"/>
    </xf>
    <xf numFmtId="0" fontId="20" fillId="0" borderId="2" xfId="0" applyFont="1" applyBorder="1" applyAlignment="1">
      <alignment horizontal="left" vertical="center" wrapText="1"/>
    </xf>
    <xf numFmtId="0" fontId="20" fillId="0" borderId="4" xfId="0" applyFont="1" applyBorder="1" applyAlignment="1">
      <alignment horizontal="left" vertical="center"/>
    </xf>
    <xf numFmtId="0" fontId="20" fillId="0" borderId="12" xfId="0" applyFont="1" applyBorder="1" applyAlignment="1">
      <alignment horizontal="center" vertical="center"/>
    </xf>
    <xf numFmtId="0" fontId="21" fillId="0" borderId="4" xfId="0" applyFont="1" applyBorder="1" applyAlignment="1">
      <alignment horizontal="left" vertical="center" wrapText="1"/>
    </xf>
    <xf numFmtId="49" fontId="20" fillId="0" borderId="0" xfId="0" applyNumberFormat="1" applyFont="1" applyAlignment="1">
      <alignment horizontal="left" vertical="top"/>
    </xf>
    <xf numFmtId="0" fontId="33" fillId="0" borderId="42" xfId="0" applyFont="1" applyBorder="1" applyAlignment="1" applyProtection="1">
      <alignment horizontal="left" vertical="center" wrapText="1"/>
      <protection locked="0"/>
    </xf>
    <xf numFmtId="0" fontId="33" fillId="0" borderId="46" xfId="0" applyFont="1" applyBorder="1" applyAlignment="1" applyProtection="1">
      <alignment horizontal="left" vertical="center" wrapText="1"/>
      <protection locked="0"/>
    </xf>
    <xf numFmtId="0" fontId="33" fillId="0" borderId="1" xfId="0" applyFont="1" applyBorder="1" applyAlignment="1" applyProtection="1">
      <alignment horizontal="left" vertical="center" wrapText="1"/>
      <protection locked="0"/>
    </xf>
    <xf numFmtId="0" fontId="20" fillId="0" borderId="12" xfId="0" applyFont="1" applyBorder="1" applyAlignment="1">
      <alignment vertical="top" wrapText="1"/>
    </xf>
    <xf numFmtId="0" fontId="20" fillId="0" borderId="0" xfId="0" applyFont="1" applyAlignment="1" applyProtection="1">
      <alignment horizontal="left" vertical="center"/>
      <protection hidden="1"/>
    </xf>
    <xf numFmtId="0" fontId="20" fillId="0" borderId="6" xfId="0" applyFont="1" applyBorder="1" applyAlignment="1" applyProtection="1">
      <alignment vertical="center"/>
      <protection hidden="1"/>
    </xf>
    <xf numFmtId="0" fontId="20" fillId="0" borderId="2" xfId="0" applyFont="1" applyBorder="1" applyAlignment="1" applyProtection="1">
      <alignment vertical="center"/>
      <protection hidden="1"/>
    </xf>
    <xf numFmtId="0" fontId="20" fillId="0" borderId="7" xfId="0" applyFont="1" applyBorder="1" applyAlignment="1" applyProtection="1">
      <alignment vertical="center"/>
      <protection hidden="1"/>
    </xf>
    <xf numFmtId="0" fontId="20" fillId="0" borderId="3" xfId="0" applyFont="1" applyBorder="1" applyAlignment="1">
      <alignment horizontal="right" vertical="center"/>
    </xf>
    <xf numFmtId="0" fontId="20" fillId="0" borderId="3" xfId="0" applyFont="1" applyBorder="1" applyAlignment="1">
      <alignment vertical="top" wrapText="1"/>
    </xf>
    <xf numFmtId="0" fontId="20" fillId="0" borderId="4" xfId="0" applyFont="1" applyBorder="1" applyAlignment="1">
      <alignment vertical="top" wrapText="1"/>
    </xf>
    <xf numFmtId="0" fontId="20" fillId="0" borderId="5" xfId="0" applyFont="1" applyBorder="1" applyAlignment="1">
      <alignment vertical="top" wrapText="1"/>
    </xf>
    <xf numFmtId="0" fontId="20" fillId="0" borderId="3" xfId="0" applyFont="1" applyBorder="1" applyAlignment="1">
      <alignment vertical="center" wrapText="1"/>
    </xf>
    <xf numFmtId="0" fontId="20" fillId="0" borderId="5" xfId="0" applyFont="1" applyBorder="1" applyAlignment="1">
      <alignment vertical="center" wrapText="1"/>
    </xf>
    <xf numFmtId="0" fontId="20" fillId="0" borderId="8" xfId="0" applyFont="1" applyBorder="1" applyAlignment="1">
      <alignment vertical="center" wrapText="1"/>
    </xf>
    <xf numFmtId="0" fontId="71" fillId="0" borderId="0" xfId="0" applyFont="1" applyAlignment="1">
      <alignment vertical="center"/>
    </xf>
    <xf numFmtId="0" fontId="40" fillId="0" borderId="66" xfId="0" applyFont="1" applyBorder="1"/>
    <xf numFmtId="0" fontId="34" fillId="0" borderId="94" xfId="0" applyFont="1" applyBorder="1" applyAlignment="1">
      <alignment vertical="center" wrapText="1"/>
    </xf>
    <xf numFmtId="0" fontId="20" fillId="0" borderId="10" xfId="0" applyFont="1" applyBorder="1" applyAlignment="1" applyProtection="1">
      <alignment horizontal="right" vertical="center"/>
      <protection locked="0"/>
    </xf>
    <xf numFmtId="0" fontId="20" fillId="0" borderId="10" xfId="0" applyFont="1" applyBorder="1" applyAlignment="1">
      <alignment horizontal="center" vertical="center" wrapText="1"/>
    </xf>
    <xf numFmtId="0" fontId="40" fillId="0" borderId="0" xfId="0" applyFont="1" applyAlignment="1" applyProtection="1">
      <alignment horizontal="center" vertical="center"/>
      <protection locked="0"/>
    </xf>
    <xf numFmtId="0" fontId="20" fillId="0" borderId="77" xfId="0" applyFont="1" applyBorder="1" applyAlignment="1">
      <alignment horizontal="right" vertical="center"/>
    </xf>
    <xf numFmtId="58" fontId="21" fillId="0" borderId="77" xfId="0" applyNumberFormat="1" applyFont="1" applyBorder="1" applyAlignment="1">
      <alignment vertical="center" wrapText="1"/>
    </xf>
    <xf numFmtId="0" fontId="20" fillId="0" borderId="77" xfId="0" applyFont="1" applyBorder="1" applyAlignment="1">
      <alignment vertical="center" wrapText="1"/>
    </xf>
    <xf numFmtId="0" fontId="21" fillId="0" borderId="0" xfId="0" applyFont="1" applyAlignment="1" applyProtection="1">
      <alignment horizontal="center" vertical="center" wrapText="1"/>
      <protection hidden="1"/>
    </xf>
    <xf numFmtId="0" fontId="65" fillId="0" borderId="0" xfId="0" applyFont="1" applyAlignment="1">
      <alignment horizontal="center" vertical="center" wrapText="1"/>
    </xf>
    <xf numFmtId="179" fontId="40" fillId="0" borderId="0" xfId="0" applyNumberFormat="1" applyFont="1" applyAlignment="1" applyProtection="1">
      <alignment horizontal="center" vertical="center"/>
      <protection locked="0"/>
    </xf>
    <xf numFmtId="0" fontId="20" fillId="0" borderId="2" xfId="0" applyFont="1" applyBorder="1" applyAlignment="1">
      <alignment horizontal="right"/>
    </xf>
    <xf numFmtId="0" fontId="37" fillId="0" borderId="0" xfId="0" applyFont="1" applyAlignment="1">
      <alignment horizontal="center"/>
    </xf>
    <xf numFmtId="0" fontId="33" fillId="0" borderId="0" xfId="0" applyFont="1" applyAlignment="1" applyProtection="1">
      <alignment horizontal="center" vertical="top" wrapText="1"/>
      <protection hidden="1"/>
    </xf>
    <xf numFmtId="0" fontId="20" fillId="0" borderId="0" xfId="0" applyFont="1" applyAlignment="1" applyProtection="1">
      <alignment horizontal="left"/>
      <protection hidden="1"/>
    </xf>
    <xf numFmtId="0" fontId="33" fillId="0" borderId="0" xfId="0" applyFont="1" applyAlignment="1" applyProtection="1">
      <alignment horizontal="left" vertical="top" wrapText="1"/>
      <protection hidden="1"/>
    </xf>
    <xf numFmtId="0" fontId="41" fillId="0" borderId="0" xfId="0" applyFont="1" applyAlignment="1" applyProtection="1">
      <alignment horizontal="center" wrapText="1"/>
      <protection hidden="1"/>
    </xf>
    <xf numFmtId="58" fontId="21" fillId="0" borderId="10" xfId="0" applyNumberFormat="1" applyFont="1" applyBorder="1" applyAlignment="1">
      <alignment horizontal="center" vertical="center" wrapText="1"/>
    </xf>
    <xf numFmtId="177" fontId="40" fillId="0" borderId="0" xfId="0" applyNumberFormat="1" applyFont="1" applyAlignment="1" applyProtection="1">
      <alignment vertical="center"/>
      <protection locked="0"/>
    </xf>
    <xf numFmtId="0" fontId="16" fillId="0" borderId="0" xfId="0" applyFont="1" applyAlignment="1">
      <alignment horizontal="left" vertical="center" wrapText="1"/>
    </xf>
    <xf numFmtId="179" fontId="40" fillId="0" borderId="0" xfId="0" applyNumberFormat="1" applyFont="1" applyAlignment="1">
      <alignment horizontal="center" vertical="center"/>
    </xf>
    <xf numFmtId="14" fontId="0" fillId="0" borderId="0" xfId="0" applyNumberFormat="1" applyAlignment="1">
      <alignment horizontal="left" vertical="center"/>
    </xf>
    <xf numFmtId="0" fontId="18" fillId="0" borderId="34" xfId="1" applyFont="1" applyBorder="1" applyAlignment="1">
      <alignment horizontal="center" vertical="center"/>
    </xf>
    <xf numFmtId="0" fontId="18" fillId="0" borderId="1" xfId="1" applyFont="1" applyBorder="1" applyAlignment="1" applyProtection="1">
      <alignment horizontal="center" vertical="center"/>
      <protection hidden="1"/>
    </xf>
    <xf numFmtId="0" fontId="18" fillId="0" borderId="34" xfId="1" applyFont="1" applyBorder="1" applyAlignment="1" applyProtection="1">
      <alignment horizontal="center" vertical="center"/>
      <protection hidden="1"/>
    </xf>
    <xf numFmtId="0" fontId="20" fillId="0" borderId="12" xfId="0" applyFont="1" applyBorder="1" applyAlignment="1">
      <alignment horizontal="left" vertical="center" wrapText="1"/>
    </xf>
    <xf numFmtId="0" fontId="20" fillId="0" borderId="4" xfId="0" applyFont="1" applyBorder="1" applyAlignment="1">
      <alignment horizontal="left" vertical="center"/>
    </xf>
    <xf numFmtId="0" fontId="20" fillId="0" borderId="0" xfId="0" applyFont="1" applyBorder="1" applyAlignment="1">
      <alignment horizontal="left" vertical="center"/>
    </xf>
    <xf numFmtId="0" fontId="20" fillId="0" borderId="0" xfId="0" applyFont="1" applyBorder="1" applyAlignment="1">
      <alignment horizontal="center" vertical="center"/>
    </xf>
    <xf numFmtId="0" fontId="20" fillId="0" borderId="0" xfId="0" applyFont="1" applyBorder="1" applyAlignment="1">
      <alignment horizontal="left" vertical="center" wrapText="1"/>
    </xf>
    <xf numFmtId="0" fontId="20" fillId="0" borderId="4" xfId="0" applyFont="1" applyBorder="1" applyAlignment="1">
      <alignment horizontal="left" vertical="center" wrapText="1"/>
    </xf>
    <xf numFmtId="0" fontId="20" fillId="0" borderId="6" xfId="0" applyFont="1" applyBorder="1" applyAlignment="1">
      <alignment horizontal="right" vertical="center"/>
    </xf>
    <xf numFmtId="0" fontId="20" fillId="0" borderId="7" xfId="0" applyFont="1" applyBorder="1" applyAlignment="1" applyProtection="1">
      <alignment horizontal="left" vertical="center"/>
      <protection hidden="1"/>
    </xf>
    <xf numFmtId="0" fontId="20" fillId="0" borderId="0" xfId="0" applyFont="1" applyAlignment="1">
      <alignment horizontal="left" vertical="center"/>
    </xf>
    <xf numFmtId="0" fontId="20" fillId="0" borderId="0" xfId="0" applyFont="1"/>
    <xf numFmtId="0" fontId="20" fillId="0" borderId="0" xfId="0" applyFont="1" applyAlignment="1">
      <alignment horizontal="center" vertical="center"/>
    </xf>
    <xf numFmtId="0" fontId="22" fillId="0" borderId="0" xfId="0" applyFont="1" applyAlignment="1">
      <alignment horizontal="right" vertical="top"/>
    </xf>
    <xf numFmtId="0" fontId="21" fillId="0" borderId="0" xfId="0" applyFont="1" applyAlignment="1">
      <alignment horizontal="center" vertical="center" wrapText="1"/>
    </xf>
    <xf numFmtId="0" fontId="21" fillId="0" borderId="0" xfId="0" applyFont="1" applyAlignment="1">
      <alignment horizontal="left" vertical="center" wrapText="1"/>
    </xf>
    <xf numFmtId="0" fontId="21" fillId="0" borderId="10" xfId="0" applyFont="1" applyBorder="1" applyAlignment="1">
      <alignment horizontal="center" vertical="center" wrapText="1"/>
    </xf>
    <xf numFmtId="0" fontId="21" fillId="0" borderId="0" xfId="0" applyFont="1" applyAlignment="1">
      <alignment vertical="center" wrapText="1"/>
    </xf>
    <xf numFmtId="0" fontId="20" fillId="0" borderId="0" xfId="0" applyFont="1" applyAlignment="1" applyProtection="1">
      <alignment horizontal="center" vertical="center"/>
      <protection locked="0"/>
    </xf>
    <xf numFmtId="0" fontId="20" fillId="0" borderId="0" xfId="0" applyFont="1" applyAlignment="1">
      <alignment vertical="center" wrapText="1"/>
    </xf>
    <xf numFmtId="0" fontId="21" fillId="0" borderId="0" xfId="0" applyFont="1" applyAlignment="1">
      <alignment horizontal="left" vertical="center"/>
    </xf>
    <xf numFmtId="0" fontId="20" fillId="0" borderId="0" xfId="0" applyFont="1" applyAlignment="1">
      <alignment horizontal="left" vertical="center"/>
    </xf>
    <xf numFmtId="0" fontId="20" fillId="0" borderId="0" xfId="0" applyFont="1" applyAlignment="1">
      <alignment horizontal="left"/>
    </xf>
    <xf numFmtId="0" fontId="20" fillId="0" borderId="4" xfId="0" applyFont="1" applyBorder="1" applyAlignment="1">
      <alignment horizontal="left" vertical="center" wrapText="1"/>
    </xf>
    <xf numFmtId="0" fontId="20" fillId="0" borderId="4" xfId="0" applyFont="1" applyBorder="1" applyAlignment="1">
      <alignment horizontal="left" vertical="center"/>
    </xf>
    <xf numFmtId="0" fontId="20" fillId="0" borderId="12" xfId="0" applyFont="1" applyBorder="1" applyAlignment="1">
      <alignment horizontal="left" vertical="center"/>
    </xf>
    <xf numFmtId="0" fontId="20" fillId="0" borderId="2" xfId="0" applyFont="1" applyBorder="1" applyAlignment="1">
      <alignment horizontal="left" vertical="center"/>
    </xf>
    <xf numFmtId="0" fontId="21" fillId="0" borderId="0" xfId="0" applyFont="1" applyAlignment="1" applyProtection="1">
      <alignment horizontal="left" vertical="top"/>
      <protection hidden="1"/>
    </xf>
    <xf numFmtId="0" fontId="21" fillId="0" borderId="4" xfId="0" applyFont="1" applyBorder="1" applyAlignment="1">
      <alignment horizontal="left" vertical="center" wrapText="1"/>
    </xf>
    <xf numFmtId="0" fontId="21" fillId="0" borderId="0" xfId="0" applyFont="1" applyAlignment="1">
      <alignment horizontal="left" vertical="top"/>
    </xf>
    <xf numFmtId="0" fontId="20" fillId="0" borderId="0" xfId="1" applyFont="1" applyAlignment="1"/>
    <xf numFmtId="0" fontId="20" fillId="0" borderId="2" xfId="0" applyFont="1" applyBorder="1" applyAlignment="1">
      <alignment horizontal="right" vertical="center" wrapText="1"/>
    </xf>
    <xf numFmtId="0" fontId="21" fillId="0" borderId="10" xfId="0" applyFont="1" applyBorder="1" applyAlignment="1">
      <alignment horizontal="right" vertical="center"/>
    </xf>
    <xf numFmtId="0" fontId="20" fillId="3" borderId="11" xfId="1" applyFont="1" applyFill="1" applyBorder="1">
      <alignment vertical="center"/>
    </xf>
    <xf numFmtId="0" fontId="20" fillId="0" borderId="0" xfId="1" applyFont="1">
      <alignment vertical="center"/>
    </xf>
    <xf numFmtId="0" fontId="20" fillId="0" borderId="0" xfId="0" applyFont="1" applyAlignment="1">
      <alignment horizontal="left" vertical="center"/>
    </xf>
    <xf numFmtId="0" fontId="36" fillId="0" borderId="0" xfId="0" applyFont="1" applyAlignment="1">
      <alignment horizontal="center" vertical="center"/>
    </xf>
    <xf numFmtId="0" fontId="20" fillId="0" borderId="0" xfId="0" applyFont="1" applyAlignment="1">
      <alignment vertical="center"/>
    </xf>
    <xf numFmtId="0" fontId="20" fillId="0" borderId="0" xfId="0" applyFont="1" applyAlignment="1">
      <alignment horizontal="left"/>
    </xf>
    <xf numFmtId="0" fontId="33" fillId="0" borderId="0" xfId="0" applyFont="1" applyAlignment="1">
      <alignment horizontal="center"/>
    </xf>
    <xf numFmtId="38" fontId="33" fillId="0" borderId="0" xfId="6" applyFont="1" applyBorder="1" applyAlignment="1">
      <alignment horizontal="right"/>
    </xf>
    <xf numFmtId="38" fontId="50" fillId="5" borderId="2" xfId="0" applyNumberFormat="1" applyFont="1" applyFill="1" applyBorder="1" applyAlignment="1">
      <alignment horizontal="right"/>
    </xf>
    <xf numFmtId="0" fontId="50" fillId="5" borderId="2" xfId="0" applyFont="1" applyFill="1" applyBorder="1" applyAlignment="1">
      <alignment horizontal="right"/>
    </xf>
    <xf numFmtId="0" fontId="39" fillId="0" borderId="0" xfId="0" applyFont="1"/>
    <xf numFmtId="0" fontId="20" fillId="0" borderId="0" xfId="0" applyFont="1" applyAlignment="1">
      <alignment horizontal="center" vertical="center"/>
    </xf>
    <xf numFmtId="0" fontId="20" fillId="0" borderId="0" xfId="0" applyFont="1"/>
    <xf numFmtId="0" fontId="21" fillId="0" borderId="0" xfId="0" applyFont="1" applyAlignment="1" applyProtection="1">
      <alignment horizontal="left" vertical="center" wrapText="1"/>
      <protection locked="0"/>
    </xf>
    <xf numFmtId="0" fontId="20" fillId="0" borderId="9" xfId="0" applyFont="1" applyBorder="1" applyAlignment="1">
      <alignment horizontal="center" vertical="center"/>
    </xf>
    <xf numFmtId="0" fontId="20" fillId="0" borderId="11" xfId="0" applyFont="1" applyBorder="1" applyAlignment="1">
      <alignment horizontal="center" vertical="center"/>
    </xf>
    <xf numFmtId="0" fontId="20" fillId="0" borderId="10" xfId="0" applyFont="1" applyBorder="1" applyAlignment="1">
      <alignment vertical="center"/>
    </xf>
    <xf numFmtId="0" fontId="33" fillId="0" borderId="3" xfId="0" applyFont="1" applyBorder="1" applyAlignment="1">
      <alignment horizontal="center" vertical="center"/>
    </xf>
    <xf numFmtId="0" fontId="33" fillId="0" borderId="5" xfId="0" applyFont="1" applyBorder="1" applyAlignment="1">
      <alignment horizontal="center" vertical="center"/>
    </xf>
    <xf numFmtId="0" fontId="33" fillId="0" borderId="6" xfId="0" applyFont="1" applyBorder="1" applyAlignment="1">
      <alignment horizontal="center" vertical="center"/>
    </xf>
    <xf numFmtId="0" fontId="33" fillId="0" borderId="7" xfId="0" applyFont="1" applyBorder="1" applyAlignment="1">
      <alignment horizontal="center" vertical="center"/>
    </xf>
    <xf numFmtId="0" fontId="33" fillId="0" borderId="27" xfId="0" applyFont="1" applyBorder="1" applyAlignment="1">
      <alignment horizontal="left" vertical="center"/>
    </xf>
    <xf numFmtId="0" fontId="33" fillId="0" borderId="29" xfId="0" applyFont="1" applyBorder="1" applyAlignment="1">
      <alignment horizontal="left" vertical="center"/>
    </xf>
    <xf numFmtId="38" fontId="20" fillId="0" borderId="0" xfId="6" applyFont="1" applyFill="1" applyBorder="1" applyAlignment="1" applyProtection="1">
      <alignment horizontal="center"/>
    </xf>
    <xf numFmtId="0" fontId="20" fillId="5" borderId="9" xfId="0" applyFont="1" applyFill="1" applyBorder="1" applyAlignment="1" applyProtection="1">
      <alignment horizontal="left" vertical="center"/>
      <protection locked="0"/>
    </xf>
    <xf numFmtId="0" fontId="20" fillId="5" borderId="10" xfId="0" applyFont="1" applyFill="1" applyBorder="1" applyAlignment="1" applyProtection="1">
      <alignment horizontal="left" vertical="center"/>
      <protection locked="0"/>
    </xf>
    <xf numFmtId="0" fontId="20" fillId="5" borderId="11" xfId="0" applyFont="1" applyFill="1" applyBorder="1" applyAlignment="1" applyProtection="1">
      <alignment horizontal="left" vertical="center"/>
      <protection locked="0"/>
    </xf>
    <xf numFmtId="0" fontId="20" fillId="0" borderId="1" xfId="0" applyFont="1" applyBorder="1" applyAlignment="1">
      <alignment horizontal="left" vertical="center"/>
    </xf>
    <xf numFmtId="0" fontId="20" fillId="0" borderId="1" xfId="0" applyFont="1" applyBorder="1" applyAlignment="1">
      <alignment vertical="center"/>
    </xf>
    <xf numFmtId="0" fontId="20" fillId="0" borderId="10" xfId="0" applyFont="1" applyBorder="1" applyAlignment="1">
      <alignment horizontal="center" vertical="center"/>
    </xf>
    <xf numFmtId="0" fontId="20" fillId="0" borderId="29" xfId="0" applyFont="1" applyBorder="1" applyAlignment="1" applyProtection="1">
      <alignment horizontal="left" vertical="center"/>
      <protection locked="0"/>
    </xf>
    <xf numFmtId="0" fontId="20" fillId="0" borderId="29" xfId="0" applyFont="1" applyBorder="1" applyAlignment="1" applyProtection="1">
      <alignment horizontal="left"/>
      <protection locked="0"/>
    </xf>
    <xf numFmtId="0" fontId="20" fillId="0" borderId="28" xfId="0" applyFont="1" applyBorder="1" applyAlignment="1" applyProtection="1">
      <alignment horizontal="left"/>
      <protection locked="0"/>
    </xf>
    <xf numFmtId="0" fontId="20" fillId="0" borderId="18" xfId="0" applyFont="1" applyBorder="1" applyAlignment="1" applyProtection="1">
      <alignment horizontal="left" vertical="center" wrapText="1"/>
      <protection locked="0"/>
    </xf>
    <xf numFmtId="0" fontId="20" fillId="0" borderId="19" xfId="0" applyFont="1" applyBorder="1" applyAlignment="1" applyProtection="1">
      <alignment horizontal="left" wrapText="1"/>
      <protection locked="0"/>
    </xf>
    <xf numFmtId="0" fontId="20" fillId="0" borderId="20" xfId="0" applyFont="1" applyBorder="1" applyAlignment="1" applyProtection="1">
      <alignment horizontal="left" wrapText="1"/>
      <protection locked="0"/>
    </xf>
    <xf numFmtId="0" fontId="20" fillId="0" borderId="3" xfId="0" applyFont="1" applyBorder="1" applyAlignment="1">
      <alignment horizontal="left" vertical="center" wrapText="1"/>
    </xf>
    <xf numFmtId="0" fontId="20" fillId="0" borderId="4" xfId="0" applyFont="1" applyBorder="1" applyAlignment="1">
      <alignment horizontal="left" vertical="center" wrapText="1"/>
    </xf>
    <xf numFmtId="0" fontId="20" fillId="0" borderId="5" xfId="0" applyFont="1" applyBorder="1" applyAlignment="1">
      <alignment horizontal="left" vertical="center" wrapText="1"/>
    </xf>
    <xf numFmtId="0" fontId="20" fillId="0" borderId="8" xfId="0" applyFont="1" applyBorder="1" applyAlignment="1">
      <alignment horizontal="left" vertical="center" wrapText="1"/>
    </xf>
    <xf numFmtId="0" fontId="20" fillId="0" borderId="0" xfId="0" applyFont="1" applyAlignment="1">
      <alignment horizontal="left" vertical="center" wrapText="1"/>
    </xf>
    <xf numFmtId="0" fontId="20" fillId="0" borderId="12" xfId="0" applyFont="1" applyBorder="1" applyAlignment="1">
      <alignment horizontal="left" vertical="center" wrapText="1"/>
    </xf>
    <xf numFmtId="0" fontId="20" fillId="0" borderId="6" xfId="0" applyFont="1" applyBorder="1" applyAlignment="1">
      <alignment horizontal="left" vertical="center" wrapText="1"/>
    </xf>
    <xf numFmtId="0" fontId="20" fillId="0" borderId="2" xfId="0" applyFont="1" applyBorder="1" applyAlignment="1">
      <alignment horizontal="left" vertical="center" wrapText="1"/>
    </xf>
    <xf numFmtId="0" fontId="20" fillId="0" borderId="7" xfId="0" applyFont="1" applyBorder="1" applyAlignment="1">
      <alignment horizontal="left" vertical="center" wrapText="1"/>
    </xf>
    <xf numFmtId="0" fontId="20" fillId="0" borderId="10" xfId="0" applyFont="1" applyBorder="1" applyAlignment="1" applyProtection="1">
      <alignment horizontal="center" vertical="center"/>
      <protection locked="0"/>
    </xf>
    <xf numFmtId="0" fontId="20" fillId="0" borderId="9" xfId="0" applyFont="1" applyBorder="1" applyAlignment="1" applyProtection="1">
      <alignment horizontal="left" vertical="center" wrapText="1" shrinkToFit="1"/>
      <protection locked="0"/>
    </xf>
    <xf numFmtId="0" fontId="20" fillId="0" borderId="10" xfId="0" applyFont="1" applyBorder="1" applyAlignment="1" applyProtection="1">
      <alignment horizontal="left" vertical="center" wrapText="1" shrinkToFit="1"/>
      <protection locked="0"/>
    </xf>
    <xf numFmtId="0" fontId="20" fillId="0" borderId="11" xfId="0" applyFont="1" applyBorder="1" applyAlignment="1" applyProtection="1">
      <alignment horizontal="left" vertical="center" wrapText="1" shrinkToFit="1"/>
      <protection locked="0"/>
    </xf>
    <xf numFmtId="0" fontId="20" fillId="0" borderId="11" xfId="0" applyFont="1" applyBorder="1" applyAlignment="1">
      <alignment vertical="center"/>
    </xf>
    <xf numFmtId="0" fontId="33" fillId="0" borderId="1" xfId="0" applyFont="1" applyBorder="1" applyAlignment="1">
      <alignment horizontal="center" vertical="center" shrinkToFit="1"/>
    </xf>
    <xf numFmtId="49" fontId="20" fillId="0" borderId="1" xfId="0" applyNumberFormat="1" applyFont="1" applyBorder="1" applyAlignment="1" applyProtection="1">
      <alignment horizontal="center" vertical="center"/>
      <protection locked="0"/>
    </xf>
    <xf numFmtId="0" fontId="20" fillId="0" borderId="3" xfId="0" applyFont="1" applyBorder="1" applyAlignment="1">
      <alignment horizontal="center" vertical="center"/>
    </xf>
    <xf numFmtId="0" fontId="20" fillId="0" borderId="5" xfId="0" applyFont="1" applyBorder="1" applyAlignment="1">
      <alignment horizontal="center" vertical="center"/>
    </xf>
    <xf numFmtId="0" fontId="20" fillId="0" borderId="6" xfId="0" applyFont="1" applyBorder="1" applyAlignment="1">
      <alignment horizontal="center" vertical="center"/>
    </xf>
    <xf numFmtId="0" fontId="20" fillId="0" borderId="7" xfId="0" applyFont="1" applyBorder="1" applyAlignment="1">
      <alignment horizontal="center" vertical="center"/>
    </xf>
    <xf numFmtId="49" fontId="20" fillId="0" borderId="4" xfId="0" applyNumberFormat="1" applyFont="1" applyBorder="1" applyAlignment="1" applyProtection="1">
      <alignment horizontal="center" vertical="center" wrapText="1"/>
      <protection locked="0"/>
    </xf>
    <xf numFmtId="49" fontId="20" fillId="0" borderId="5" xfId="0" applyNumberFormat="1" applyFont="1" applyBorder="1" applyAlignment="1" applyProtection="1">
      <alignment horizontal="center" vertical="center" wrapText="1"/>
      <protection locked="0"/>
    </xf>
    <xf numFmtId="49" fontId="20" fillId="0" borderId="2" xfId="0" applyNumberFormat="1" applyFont="1" applyBorder="1" applyAlignment="1" applyProtection="1">
      <alignment horizontal="center" vertical="center" wrapText="1"/>
      <protection locked="0"/>
    </xf>
    <xf numFmtId="49" fontId="20" fillId="0" borderId="7" xfId="0" applyNumberFormat="1" applyFont="1" applyBorder="1" applyAlignment="1" applyProtection="1">
      <alignment horizontal="center" vertical="center" wrapText="1"/>
      <protection locked="0"/>
    </xf>
    <xf numFmtId="49" fontId="20" fillId="0" borderId="9" xfId="0" applyNumberFormat="1" applyFont="1" applyBorder="1" applyAlignment="1" applyProtection="1">
      <alignment horizontal="center" vertical="center"/>
      <protection locked="0"/>
    </xf>
    <xf numFmtId="49" fontId="20" fillId="0" borderId="10" xfId="0" applyNumberFormat="1" applyFont="1" applyBorder="1" applyAlignment="1" applyProtection="1">
      <alignment horizontal="center" vertical="center"/>
      <protection locked="0"/>
    </xf>
    <xf numFmtId="49" fontId="20" fillId="0" borderId="11" xfId="0" applyNumberFormat="1" applyFont="1" applyBorder="1" applyAlignment="1" applyProtection="1">
      <alignment horizontal="center" vertical="center"/>
      <protection locked="0"/>
    </xf>
    <xf numFmtId="0" fontId="33" fillId="0" borderId="9" xfId="0" applyFont="1" applyBorder="1" applyAlignment="1">
      <alignment horizontal="center" vertical="center" shrinkToFit="1"/>
    </xf>
    <xf numFmtId="0" fontId="33" fillId="0" borderId="11" xfId="0" applyFont="1" applyBorder="1" applyAlignment="1">
      <alignment horizontal="center" vertical="center" shrinkToFit="1"/>
    </xf>
    <xf numFmtId="0" fontId="39" fillId="0" borderId="2" xfId="0" applyFont="1" applyBorder="1" applyAlignment="1">
      <alignment vertical="center"/>
    </xf>
    <xf numFmtId="0" fontId="39" fillId="0" borderId="2" xfId="0" applyFont="1" applyBorder="1"/>
    <xf numFmtId="0" fontId="20" fillId="0" borderId="0" xfId="0" applyFont="1" applyAlignment="1">
      <alignment horizontal="right" vertical="center"/>
    </xf>
    <xf numFmtId="0" fontId="20" fillId="0" borderId="0" xfId="0" applyFont="1" applyAlignment="1" applyProtection="1">
      <alignment horizontal="left" vertical="center"/>
      <protection locked="0"/>
    </xf>
    <xf numFmtId="0" fontId="22" fillId="0" borderId="0" xfId="0" applyFont="1" applyAlignment="1">
      <alignment vertical="top" wrapText="1"/>
    </xf>
    <xf numFmtId="0" fontId="22" fillId="0" borderId="0" xfId="0" applyFont="1" applyAlignment="1">
      <alignment vertical="top"/>
    </xf>
    <xf numFmtId="0" fontId="20" fillId="0" borderId="0" xfId="0" applyFont="1" applyAlignment="1" applyProtection="1">
      <alignment horizontal="left" vertical="top" wrapText="1"/>
      <protection locked="0"/>
    </xf>
    <xf numFmtId="49" fontId="20" fillId="0" borderId="0" xfId="0" applyNumberFormat="1" applyFont="1" applyAlignment="1" applyProtection="1">
      <alignment horizontal="left" vertical="center" wrapText="1" shrinkToFit="1"/>
      <protection locked="0"/>
    </xf>
    <xf numFmtId="0" fontId="22" fillId="0" borderId="0" xfId="0" applyFont="1" applyAlignment="1">
      <alignment horizontal="left" vertical="top" wrapText="1"/>
    </xf>
    <xf numFmtId="38" fontId="33" fillId="0" borderId="0" xfId="6" applyFont="1" applyBorder="1" applyAlignment="1" applyProtection="1">
      <alignment horizontal="right"/>
      <protection locked="0"/>
    </xf>
    <xf numFmtId="0" fontId="22" fillId="0" borderId="0" xfId="0" applyFont="1" applyAlignment="1">
      <alignment horizontal="right" vertical="top"/>
    </xf>
    <xf numFmtId="0" fontId="40" fillId="0" borderId="0" xfId="0" applyFont="1" applyAlignment="1">
      <alignment horizontal="right"/>
    </xf>
    <xf numFmtId="0" fontId="20" fillId="0" borderId="9" xfId="0" applyFont="1" applyBorder="1" applyAlignment="1">
      <alignment horizontal="left" vertical="center"/>
    </xf>
    <xf numFmtId="0" fontId="20" fillId="0" borderId="10" xfId="0" applyFont="1" applyBorder="1" applyAlignment="1">
      <alignment horizontal="left" vertical="center"/>
    </xf>
    <xf numFmtId="0" fontId="20" fillId="0" borderId="11" xfId="0" applyFont="1" applyBorder="1" applyAlignment="1">
      <alignment horizontal="left" vertical="center"/>
    </xf>
    <xf numFmtId="0" fontId="22" fillId="0" borderId="67"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5" xfId="0" applyFont="1" applyBorder="1" applyAlignment="1">
      <alignment horizontal="center" vertical="center"/>
    </xf>
    <xf numFmtId="0" fontId="21" fillId="0" borderId="6" xfId="0" applyFont="1" applyBorder="1" applyAlignment="1">
      <alignment horizontal="center" vertical="center"/>
    </xf>
    <xf numFmtId="0" fontId="21" fillId="0" borderId="7" xfId="0" applyFont="1" applyBorder="1" applyAlignment="1">
      <alignment horizontal="center" vertical="center"/>
    </xf>
    <xf numFmtId="0" fontId="20" fillId="0" borderId="2" xfId="0" applyFont="1" applyBorder="1" applyAlignment="1" applyProtection="1">
      <alignment horizontal="right" vertical="center"/>
      <protection locked="0"/>
    </xf>
    <xf numFmtId="0" fontId="20" fillId="0" borderId="4" xfId="0" applyFont="1" applyBorder="1" applyAlignment="1">
      <alignment horizontal="left" vertical="center"/>
    </xf>
    <xf numFmtId="0" fontId="20" fillId="0" borderId="5" xfId="0" applyFont="1" applyBorder="1" applyAlignment="1">
      <alignment horizontal="left" vertical="center"/>
    </xf>
    <xf numFmtId="0" fontId="20" fillId="0" borderId="3" xfId="0" applyFont="1" applyBorder="1" applyAlignment="1">
      <alignment horizontal="left" vertical="center"/>
    </xf>
    <xf numFmtId="0" fontId="21" fillId="0" borderId="42" xfId="0" applyFont="1" applyBorder="1" applyAlignment="1">
      <alignment horizontal="center" vertical="center"/>
    </xf>
    <xf numFmtId="0" fontId="20" fillId="0" borderId="42" xfId="0" applyFont="1" applyBorder="1" applyAlignment="1">
      <alignment horizontal="center" vertical="center"/>
    </xf>
    <xf numFmtId="0" fontId="20" fillId="0" borderId="42" xfId="0" applyFont="1" applyBorder="1" applyAlignment="1" applyProtection="1">
      <alignment horizontal="left" vertical="center" wrapText="1" shrinkToFit="1"/>
      <protection locked="0"/>
    </xf>
    <xf numFmtId="0" fontId="20" fillId="0" borderId="13" xfId="0" applyFont="1" applyBorder="1" applyAlignment="1">
      <alignment horizontal="center" vertical="center"/>
    </xf>
    <xf numFmtId="0" fontId="20" fillId="0" borderId="13" xfId="0" applyFont="1" applyBorder="1" applyAlignment="1" applyProtection="1">
      <alignment horizontal="left" vertical="center" wrapText="1" shrinkToFit="1"/>
      <protection locked="0"/>
    </xf>
    <xf numFmtId="0" fontId="20" fillId="0" borderId="14" xfId="0" applyFont="1" applyBorder="1" applyAlignment="1" applyProtection="1">
      <alignment horizontal="left" vertical="center" wrapText="1"/>
      <protection locked="0"/>
    </xf>
    <xf numFmtId="0" fontId="20" fillId="0" borderId="10" xfId="0" applyFont="1" applyBorder="1" applyAlignment="1">
      <alignment horizontal="right" vertical="center"/>
    </xf>
    <xf numFmtId="0" fontId="20" fillId="0" borderId="2" xfId="0" applyFont="1" applyBorder="1" applyAlignment="1">
      <alignment horizontal="center" vertical="center"/>
    </xf>
    <xf numFmtId="0" fontId="20" fillId="0" borderId="8" xfId="0" applyFont="1" applyBorder="1" applyAlignment="1">
      <alignment horizontal="center" vertical="center"/>
    </xf>
    <xf numFmtId="0" fontId="20" fillId="0" borderId="12" xfId="0" applyFont="1" applyBorder="1" applyAlignment="1">
      <alignment horizontal="center" vertical="center"/>
    </xf>
    <xf numFmtId="0" fontId="20" fillId="0" borderId="27" xfId="0" applyFont="1" applyBorder="1" applyAlignment="1" applyProtection="1">
      <alignment horizontal="left" vertical="center" wrapText="1"/>
      <protection locked="0"/>
    </xf>
    <xf numFmtId="0" fontId="20" fillId="0" borderId="29" xfId="0" applyFont="1" applyBorder="1" applyAlignment="1" applyProtection="1">
      <alignment horizontal="left" vertical="center" wrapText="1"/>
      <protection locked="0"/>
    </xf>
    <xf numFmtId="0" fontId="20" fillId="0" borderId="28" xfId="0" applyFont="1" applyBorder="1" applyAlignment="1" applyProtection="1">
      <alignment horizontal="left" vertical="center" wrapText="1"/>
      <protection locked="0"/>
    </xf>
    <xf numFmtId="0" fontId="20" fillId="0" borderId="19" xfId="0" applyFont="1" applyBorder="1" applyAlignment="1" applyProtection="1">
      <alignment horizontal="left" vertical="center" wrapText="1"/>
      <protection locked="0"/>
    </xf>
    <xf numFmtId="0" fontId="20" fillId="0" borderId="20" xfId="0" applyFont="1" applyBorder="1" applyAlignment="1" applyProtection="1">
      <alignment horizontal="left" vertical="center" wrapText="1"/>
      <protection locked="0"/>
    </xf>
    <xf numFmtId="0" fontId="21" fillId="0" borderId="43" xfId="0" applyFont="1" applyBorder="1" applyAlignment="1">
      <alignment horizontal="center" vertical="center"/>
    </xf>
    <xf numFmtId="0" fontId="20" fillId="0" borderId="43" xfId="0" applyFont="1" applyBorder="1" applyAlignment="1">
      <alignment horizontal="center" vertical="center"/>
    </xf>
    <xf numFmtId="0" fontId="20" fillId="0" borderId="2" xfId="0" applyFont="1" applyBorder="1" applyAlignment="1">
      <alignment vertical="center"/>
    </xf>
    <xf numFmtId="0" fontId="20" fillId="0" borderId="8" xfId="0" applyFont="1" applyBorder="1" applyAlignment="1">
      <alignment horizontal="center" vertical="center" wrapText="1"/>
    </xf>
    <xf numFmtId="0" fontId="20" fillId="0" borderId="0" xfId="0" applyFont="1" applyAlignment="1">
      <alignment horizontal="center" vertical="center" wrapText="1"/>
    </xf>
    <xf numFmtId="0" fontId="21" fillId="0" borderId="27" xfId="0" applyFont="1" applyBorder="1" applyAlignment="1">
      <alignment horizontal="center" vertical="center"/>
    </xf>
    <xf numFmtId="0" fontId="21" fillId="0" borderId="29" xfId="0" applyFont="1" applyBorder="1" applyAlignment="1">
      <alignment horizontal="center" vertical="center"/>
    </xf>
    <xf numFmtId="0" fontId="21" fillId="0" borderId="28" xfId="0" applyFont="1" applyBorder="1" applyAlignment="1">
      <alignment horizontal="center" vertical="center"/>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xf>
    <xf numFmtId="0" fontId="20" fillId="0" borderId="44" xfId="0" applyFont="1" applyBorder="1" applyAlignment="1" applyProtection="1">
      <alignment horizontal="left" vertical="center" wrapText="1"/>
      <protection locked="0"/>
    </xf>
    <xf numFmtId="0" fontId="20" fillId="0" borderId="39" xfId="0" applyFont="1" applyBorder="1" applyAlignment="1" applyProtection="1">
      <alignment horizontal="left" vertical="center" wrapText="1"/>
      <protection locked="0"/>
    </xf>
    <xf numFmtId="0" fontId="20" fillId="0" borderId="41" xfId="0" applyFont="1" applyBorder="1" applyAlignment="1" applyProtection="1">
      <alignment horizontal="left" vertical="center" wrapText="1"/>
      <protection locked="0"/>
    </xf>
    <xf numFmtId="0" fontId="20" fillId="0" borderId="2" xfId="0" applyFont="1" applyBorder="1" applyAlignment="1" applyProtection="1">
      <alignment horizontal="center" vertical="center"/>
      <protection locked="0"/>
    </xf>
    <xf numFmtId="0" fontId="20" fillId="0" borderId="8" xfId="0" applyFont="1" applyBorder="1" applyAlignment="1">
      <alignment horizontal="left" vertical="center"/>
    </xf>
    <xf numFmtId="0" fontId="20" fillId="0" borderId="12" xfId="0" applyFont="1" applyBorder="1" applyAlignment="1">
      <alignment horizontal="left" vertical="center"/>
    </xf>
    <xf numFmtId="0" fontId="20" fillId="0" borderId="8" xfId="0" applyFont="1" applyBorder="1" applyAlignment="1">
      <alignment horizontal="left"/>
    </xf>
    <xf numFmtId="0" fontId="20" fillId="0" borderId="12" xfId="0" applyFont="1" applyBorder="1" applyAlignment="1">
      <alignment horizontal="left"/>
    </xf>
    <xf numFmtId="0" fontId="20" fillId="0" borderId="6" xfId="0" applyFont="1" applyBorder="1" applyAlignment="1">
      <alignment horizontal="left"/>
    </xf>
    <xf numFmtId="0" fontId="20" fillId="0" borderId="2" xfId="0" applyFont="1" applyBorder="1" applyAlignment="1">
      <alignment horizontal="left"/>
    </xf>
    <xf numFmtId="0" fontId="20" fillId="0" borderId="7" xfId="0" applyFont="1" applyBorder="1" applyAlignment="1">
      <alignment horizontal="left"/>
    </xf>
    <xf numFmtId="0" fontId="20" fillId="0" borderId="9" xfId="0" applyFont="1" applyBorder="1" applyAlignment="1">
      <alignment vertical="center" wrapText="1"/>
    </xf>
    <xf numFmtId="0" fontId="20" fillId="0" borderId="10" xfId="0" applyFont="1" applyBorder="1" applyAlignment="1">
      <alignment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9" xfId="0" applyFont="1" applyBorder="1" applyAlignment="1" applyProtection="1">
      <alignment vertical="center" wrapText="1"/>
      <protection locked="0"/>
    </xf>
    <xf numFmtId="0" fontId="20" fillId="0" borderId="10" xfId="0" applyFont="1" applyBorder="1" applyAlignment="1" applyProtection="1">
      <alignment vertical="center" wrapText="1"/>
      <protection locked="0"/>
    </xf>
    <xf numFmtId="0" fontId="20" fillId="0" borderId="11" xfId="0" applyFont="1" applyBorder="1" applyAlignment="1" applyProtection="1">
      <alignment vertical="center" wrapText="1"/>
      <protection locked="0"/>
    </xf>
    <xf numFmtId="0" fontId="20" fillId="0" borderId="9" xfId="0" applyFont="1" applyBorder="1" applyAlignment="1" applyProtection="1">
      <alignment horizontal="left" vertical="center" wrapText="1"/>
      <protection locked="0"/>
    </xf>
    <xf numFmtId="0" fontId="20" fillId="0" borderId="10" xfId="0" applyFont="1" applyBorder="1" applyAlignment="1" applyProtection="1">
      <alignment horizontal="left" vertical="center" wrapText="1"/>
      <protection locked="0"/>
    </xf>
    <xf numFmtId="0" fontId="20" fillId="0" borderId="11" xfId="0" applyFont="1" applyBorder="1" applyAlignment="1" applyProtection="1">
      <alignment horizontal="left" vertical="center" wrapText="1"/>
      <protection locked="0"/>
    </xf>
    <xf numFmtId="0" fontId="39" fillId="0" borderId="0" xfId="0" applyFont="1" applyAlignment="1">
      <alignment horizontal="left" vertical="center"/>
    </xf>
    <xf numFmtId="0" fontId="21" fillId="0" borderId="9" xfId="0" applyFont="1" applyBorder="1" applyAlignment="1">
      <alignment horizontal="center" vertical="center"/>
    </xf>
    <xf numFmtId="0" fontId="20" fillId="0" borderId="1" xfId="0" applyFont="1" applyBorder="1" applyAlignment="1">
      <alignment horizontal="center" vertical="center" wrapText="1"/>
    </xf>
    <xf numFmtId="0" fontId="20" fillId="0" borderId="1" xfId="0" applyFont="1" applyBorder="1" applyAlignment="1">
      <alignment horizontal="center" vertical="center"/>
    </xf>
    <xf numFmtId="0" fontId="20" fillId="0" borderId="9" xfId="0" applyFont="1" applyBorder="1" applyAlignment="1">
      <alignment horizontal="center" vertical="center" wrapText="1"/>
    </xf>
    <xf numFmtId="0" fontId="20" fillId="0" borderId="2" xfId="0" applyFont="1" applyBorder="1" applyAlignment="1">
      <alignment horizontal="left" wrapText="1"/>
    </xf>
    <xf numFmtId="0" fontId="21" fillId="0" borderId="0" xfId="0" applyFont="1" applyAlignment="1">
      <alignment horizontal="left" vertical="center" wrapText="1"/>
    </xf>
    <xf numFmtId="0" fontId="21" fillId="0" borderId="0" xfId="0" applyFont="1" applyAlignment="1">
      <alignment horizontal="left" vertical="top" wrapText="1"/>
    </xf>
    <xf numFmtId="0" fontId="45" fillId="0" borderId="6" xfId="0" applyFont="1" applyBorder="1" applyAlignment="1">
      <alignment horizontal="left" vertical="center" wrapText="1"/>
    </xf>
    <xf numFmtId="0" fontId="22" fillId="0" borderId="2" xfId="0" applyFont="1" applyBorder="1" applyAlignment="1">
      <alignment horizontal="left" vertical="center" wrapText="1"/>
    </xf>
    <xf numFmtId="0" fontId="22" fillId="0" borderId="7" xfId="0" applyFont="1" applyBorder="1" applyAlignment="1">
      <alignment horizontal="left" vertical="center" wrapText="1"/>
    </xf>
    <xf numFmtId="0" fontId="33" fillId="0" borderId="1" xfId="0" applyFont="1" applyBorder="1" applyAlignment="1" applyProtection="1">
      <alignment horizontal="left" vertical="center" wrapText="1"/>
      <protection locked="0"/>
    </xf>
    <xf numFmtId="0" fontId="20" fillId="0" borderId="27" xfId="0" applyFont="1" applyBorder="1" applyAlignment="1">
      <alignment horizontal="left" vertical="center" wrapText="1"/>
    </xf>
    <xf numFmtId="0" fontId="20" fillId="0" borderId="29" xfId="0" applyFont="1" applyBorder="1" applyAlignment="1">
      <alignment horizontal="left" vertical="center" wrapText="1"/>
    </xf>
    <xf numFmtId="0" fontId="20" fillId="0" borderId="28" xfId="0" applyFont="1" applyBorder="1" applyAlignment="1">
      <alignment horizontal="left" vertical="center" wrapText="1"/>
    </xf>
    <xf numFmtId="0" fontId="20" fillId="0" borderId="48" xfId="0" applyFont="1" applyBorder="1" applyAlignment="1">
      <alignment horizontal="left" vertical="center" wrapText="1"/>
    </xf>
    <xf numFmtId="0" fontId="20" fillId="0" borderId="49" xfId="0" applyFont="1" applyBorder="1" applyAlignment="1">
      <alignment horizontal="left" vertical="center" wrapText="1"/>
    </xf>
    <xf numFmtId="0" fontId="20" fillId="0" borderId="50" xfId="0" applyFont="1" applyBorder="1" applyAlignment="1">
      <alignment horizontal="left" vertical="center" wrapText="1"/>
    </xf>
    <xf numFmtId="0" fontId="21" fillId="0" borderId="9" xfId="0" applyFont="1" applyBorder="1" applyAlignment="1" applyProtection="1">
      <alignment horizontal="left" vertical="center" wrapText="1"/>
      <protection locked="0"/>
    </xf>
    <xf numFmtId="0" fontId="21" fillId="0" borderId="10" xfId="0" applyFont="1" applyBorder="1" applyAlignment="1" applyProtection="1">
      <alignment horizontal="left" vertical="center" wrapText="1"/>
      <protection locked="0"/>
    </xf>
    <xf numFmtId="0" fontId="21" fillId="0" borderId="11" xfId="0" applyFont="1" applyBorder="1" applyAlignment="1" applyProtection="1">
      <alignment horizontal="left" vertical="center" wrapText="1"/>
      <protection locked="0"/>
    </xf>
    <xf numFmtId="0" fontId="21" fillId="0" borderId="18" xfId="0" applyFont="1" applyBorder="1" applyAlignment="1" applyProtection="1">
      <alignment horizontal="left" vertical="center" wrapText="1"/>
      <protection locked="0"/>
    </xf>
    <xf numFmtId="0" fontId="21" fillId="0" borderId="19" xfId="0" applyFont="1" applyBorder="1" applyAlignment="1" applyProtection="1">
      <alignment horizontal="left" vertical="center" wrapText="1"/>
      <protection locked="0"/>
    </xf>
    <xf numFmtId="0" fontId="21" fillId="0" borderId="20" xfId="0" applyFont="1" applyBorder="1" applyAlignment="1" applyProtection="1">
      <alignment horizontal="left" vertical="center" wrapText="1"/>
      <protection locked="0"/>
    </xf>
    <xf numFmtId="0" fontId="21" fillId="0" borderId="9"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7" xfId="0" applyFont="1" applyBorder="1" applyAlignment="1">
      <alignment horizontal="center" vertical="center" wrapText="1"/>
    </xf>
    <xf numFmtId="0" fontId="21" fillId="0" borderId="0" xfId="0" applyFont="1" applyAlignment="1">
      <alignment vertical="center" wrapText="1"/>
    </xf>
    <xf numFmtId="0" fontId="20" fillId="0" borderId="0" xfId="4" applyFont="1" applyAlignment="1">
      <alignment vertical="top" wrapText="1"/>
    </xf>
    <xf numFmtId="0" fontId="21" fillId="0" borderId="27" xfId="0" applyFont="1" applyBorder="1" applyAlignment="1" applyProtection="1">
      <alignment horizontal="left" vertical="center" wrapText="1"/>
      <protection locked="0"/>
    </xf>
    <xf numFmtId="0" fontId="21" fillId="0" borderId="29" xfId="0" applyFont="1" applyBorder="1" applyAlignment="1" applyProtection="1">
      <alignment horizontal="left" vertical="center" wrapText="1"/>
      <protection locked="0"/>
    </xf>
    <xf numFmtId="0" fontId="21" fillId="0" borderId="28" xfId="0" applyFont="1" applyBorder="1" applyAlignment="1" applyProtection="1">
      <alignment horizontal="left" vertical="center" wrapText="1"/>
      <protection locked="0"/>
    </xf>
    <xf numFmtId="0" fontId="21" fillId="0" borderId="1" xfId="0" applyFont="1" applyBorder="1" applyAlignment="1">
      <alignment horizontal="center" vertical="center" wrapText="1"/>
    </xf>
    <xf numFmtId="0" fontId="21" fillId="0" borderId="3" xfId="0" applyFont="1" applyBorder="1" applyAlignment="1">
      <alignment horizontal="center" vertical="center"/>
    </xf>
    <xf numFmtId="0" fontId="21" fillId="0" borderId="8" xfId="0" applyFont="1" applyBorder="1" applyAlignment="1">
      <alignment horizontal="center" vertical="center"/>
    </xf>
    <xf numFmtId="0" fontId="21" fillId="0" borderId="12" xfId="0" applyFont="1" applyBorder="1" applyAlignment="1">
      <alignment horizontal="center" vertical="center"/>
    </xf>
    <xf numFmtId="0" fontId="21" fillId="0" borderId="8" xfId="0" applyFont="1" applyBorder="1" applyAlignment="1">
      <alignment horizontal="center" vertical="center" wrapText="1"/>
    </xf>
    <xf numFmtId="0" fontId="21" fillId="0" borderId="0" xfId="0" applyFont="1" applyAlignment="1">
      <alignment horizontal="center" vertical="center" wrapText="1"/>
    </xf>
    <xf numFmtId="0" fontId="33" fillId="0" borderId="16" xfId="0" applyFont="1" applyBorder="1" applyAlignment="1" applyProtection="1">
      <alignment horizontal="left" vertical="center" wrapText="1"/>
      <protection locked="0"/>
    </xf>
    <xf numFmtId="0" fontId="33" fillId="0" borderId="13" xfId="0" applyFont="1" applyBorder="1" applyAlignment="1" applyProtection="1">
      <alignment horizontal="left" vertical="center" wrapText="1"/>
      <protection locked="0"/>
    </xf>
    <xf numFmtId="0" fontId="33" fillId="0" borderId="87" xfId="0" applyFont="1" applyBorder="1" applyAlignment="1" applyProtection="1">
      <alignment horizontal="left" vertical="center" wrapText="1"/>
      <protection locked="0"/>
    </xf>
    <xf numFmtId="0" fontId="51" fillId="0" borderId="8" xfId="0" applyFont="1" applyBorder="1" applyAlignment="1" applyProtection="1">
      <alignment horizontal="left" wrapText="1"/>
      <protection hidden="1"/>
    </xf>
    <xf numFmtId="0" fontId="20" fillId="0" borderId="6" xfId="0" applyFont="1" applyBorder="1" applyAlignment="1">
      <alignment horizontal="right" vertical="center" wrapText="1"/>
    </xf>
    <xf numFmtId="0" fontId="20" fillId="0" borderId="2" xfId="0" applyFont="1" applyBorder="1" applyAlignment="1">
      <alignment horizontal="right" vertical="center" wrapText="1"/>
    </xf>
    <xf numFmtId="0" fontId="20" fillId="0" borderId="8" xfId="0" applyFont="1" applyBorder="1" applyAlignment="1" applyProtection="1">
      <alignment horizontal="center" vertical="center"/>
      <protection locked="0"/>
    </xf>
    <xf numFmtId="0" fontId="20" fillId="0" borderId="0" xfId="0" applyFont="1" applyAlignment="1" applyProtection="1">
      <alignment horizontal="center" vertical="center"/>
      <protection locked="0"/>
    </xf>
    <xf numFmtId="0" fontId="20" fillId="0" borderId="2" xfId="0" applyFont="1" applyBorder="1" applyAlignment="1">
      <alignment horizontal="left" vertical="center"/>
    </xf>
    <xf numFmtId="0" fontId="20" fillId="0" borderId="6" xfId="0" applyFont="1" applyBorder="1" applyAlignment="1">
      <alignment horizontal="center" vertical="center" wrapText="1"/>
    </xf>
    <xf numFmtId="0" fontId="20" fillId="0" borderId="2" xfId="0" applyFont="1" applyBorder="1" applyAlignment="1">
      <alignment horizontal="center" vertical="center" wrapText="1"/>
    </xf>
    <xf numFmtId="49" fontId="20" fillId="0" borderId="0" xfId="0" applyNumberFormat="1" applyFont="1" applyAlignment="1" applyProtection="1">
      <alignment horizontal="center" vertical="center"/>
      <protection locked="0"/>
    </xf>
    <xf numFmtId="0" fontId="21" fillId="0" borderId="6" xfId="0" applyFont="1" applyBorder="1" applyAlignment="1">
      <alignment horizontal="left" vertical="center" wrapText="1"/>
    </xf>
    <xf numFmtId="0" fontId="21" fillId="0" borderId="2" xfId="0" applyFont="1" applyBorder="1" applyAlignment="1">
      <alignment horizontal="left" vertical="center"/>
    </xf>
    <xf numFmtId="0" fontId="21" fillId="0" borderId="7" xfId="0" applyFont="1" applyBorder="1" applyAlignment="1">
      <alignment horizontal="left" vertical="center"/>
    </xf>
    <xf numFmtId="38" fontId="27" fillId="0" borderId="2" xfId="6" applyFont="1" applyFill="1" applyBorder="1" applyAlignment="1" applyProtection="1">
      <alignment horizontal="right" vertical="center" wrapText="1"/>
      <protection locked="0"/>
    </xf>
    <xf numFmtId="0" fontId="21" fillId="0" borderId="3" xfId="0" applyFont="1" applyBorder="1" applyAlignment="1">
      <alignment horizontal="left" vertical="top" wrapText="1"/>
    </xf>
    <xf numFmtId="0" fontId="21" fillId="0" borderId="4" xfId="0" applyFont="1" applyBorder="1" applyAlignment="1">
      <alignment horizontal="left" vertical="top"/>
    </xf>
    <xf numFmtId="0" fontId="33" fillId="0" borderId="3" xfId="0" applyFont="1" applyBorder="1" applyAlignment="1" applyProtection="1">
      <alignment horizontal="left" vertical="center" wrapText="1"/>
      <protection locked="0"/>
    </xf>
    <xf numFmtId="0" fontId="33" fillId="0" borderId="4" xfId="0" applyFont="1" applyBorder="1" applyAlignment="1" applyProtection="1">
      <alignment horizontal="left" vertical="center" wrapText="1"/>
      <protection locked="0"/>
    </xf>
    <xf numFmtId="0" fontId="33" fillId="0" borderId="5" xfId="0" applyFont="1" applyBorder="1" applyAlignment="1" applyProtection="1">
      <alignment horizontal="left" vertical="center" wrapText="1"/>
      <protection locked="0"/>
    </xf>
    <xf numFmtId="0" fontId="33" fillId="0" borderId="6" xfId="0" applyFont="1" applyBorder="1" applyAlignment="1" applyProtection="1">
      <alignment horizontal="left" vertical="center" wrapText="1"/>
      <protection locked="0"/>
    </xf>
    <xf numFmtId="0" fontId="33" fillId="0" borderId="2" xfId="0" applyFont="1" applyBorder="1" applyAlignment="1" applyProtection="1">
      <alignment horizontal="left" vertical="center" wrapText="1"/>
      <protection locked="0"/>
    </xf>
    <xf numFmtId="0" fontId="33" fillId="0" borderId="7" xfId="0" applyFont="1" applyBorder="1" applyAlignment="1" applyProtection="1">
      <alignment horizontal="left" vertical="center" wrapText="1"/>
      <protection locked="0"/>
    </xf>
    <xf numFmtId="0" fontId="21" fillId="0" borderId="4" xfId="0" applyFont="1" applyBorder="1" applyAlignment="1">
      <alignment horizontal="left" vertical="top" wrapText="1"/>
    </xf>
    <xf numFmtId="0" fontId="21" fillId="0" borderId="5" xfId="0" applyFont="1" applyBorder="1" applyAlignment="1">
      <alignment horizontal="left" vertical="top" wrapText="1"/>
    </xf>
    <xf numFmtId="0" fontId="21" fillId="0" borderId="0" xfId="0" applyFont="1" applyAlignment="1" applyProtection="1">
      <alignment horizontal="left" vertical="center" wrapText="1"/>
      <protection hidden="1"/>
    </xf>
    <xf numFmtId="0" fontId="21" fillId="0" borderId="0" xfId="0" applyFont="1" applyAlignment="1" applyProtection="1">
      <alignment horizontal="left" vertical="center"/>
      <protection hidden="1"/>
    </xf>
    <xf numFmtId="0" fontId="21" fillId="0" borderId="0" xfId="0" applyFont="1" applyAlignment="1" applyProtection="1">
      <alignment horizontal="left" vertical="top" wrapText="1"/>
      <protection hidden="1"/>
    </xf>
    <xf numFmtId="0" fontId="21" fillId="0" borderId="0" xfId="0" applyFont="1" applyAlignment="1" applyProtection="1">
      <alignment horizontal="left" vertical="top"/>
      <protection hidden="1"/>
    </xf>
    <xf numFmtId="0" fontId="20" fillId="0" borderId="1" xfId="0" applyFont="1" applyBorder="1" applyAlignment="1" applyProtection="1">
      <alignment horizontal="center" vertical="center"/>
      <protection hidden="1"/>
    </xf>
    <xf numFmtId="0" fontId="33" fillId="0" borderId="8" xfId="0" applyFont="1" applyBorder="1" applyAlignment="1" applyProtection="1">
      <alignment horizontal="left" vertical="center" wrapText="1"/>
      <protection locked="0"/>
    </xf>
    <xf numFmtId="0" fontId="33" fillId="0" borderId="0" xfId="0" applyFont="1" applyAlignment="1" applyProtection="1">
      <alignment horizontal="left" vertical="center" wrapText="1"/>
      <protection locked="0"/>
    </xf>
    <xf numFmtId="0" fontId="33" fillId="0" borderId="12" xfId="0" applyFont="1" applyBorder="1" applyAlignment="1" applyProtection="1">
      <alignment horizontal="left" vertical="center" wrapText="1"/>
      <protection locked="0"/>
    </xf>
    <xf numFmtId="0" fontId="20" fillId="0" borderId="3" xfId="0" applyFont="1" applyBorder="1" applyAlignment="1" applyProtection="1">
      <alignment horizontal="center" vertical="center"/>
      <protection hidden="1"/>
    </xf>
    <xf numFmtId="0" fontId="20" fillId="0" borderId="5" xfId="0" applyFont="1" applyBorder="1" applyAlignment="1" applyProtection="1">
      <alignment horizontal="center" vertical="center"/>
      <protection hidden="1"/>
    </xf>
    <xf numFmtId="0" fontId="20" fillId="0" borderId="6"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1" fillId="0" borderId="0" xfId="0" applyFont="1" applyAlignment="1" applyProtection="1">
      <alignment horizontal="left"/>
      <protection hidden="1"/>
    </xf>
    <xf numFmtId="0" fontId="22" fillId="0" borderId="6" xfId="0" applyFont="1" applyBorder="1" applyAlignment="1">
      <alignment horizontal="left" vertical="center" wrapText="1"/>
    </xf>
    <xf numFmtId="0" fontId="22" fillId="0" borderId="0" xfId="0" applyFont="1" applyAlignment="1">
      <alignment horizontal="right"/>
    </xf>
    <xf numFmtId="0" fontId="33" fillId="0" borderId="9" xfId="0" applyFont="1" applyBorder="1" applyAlignment="1" applyProtection="1">
      <alignment horizontal="left" vertical="center" wrapText="1"/>
      <protection locked="0"/>
    </xf>
    <xf numFmtId="0" fontId="33" fillId="0" borderId="10" xfId="0" applyFont="1" applyBorder="1" applyAlignment="1" applyProtection="1">
      <alignment horizontal="left" vertical="center" wrapText="1"/>
      <protection locked="0"/>
    </xf>
    <xf numFmtId="0" fontId="33" fillId="0" borderId="11" xfId="0" applyFont="1" applyBorder="1" applyAlignment="1" applyProtection="1">
      <alignment horizontal="left" vertical="center" wrapText="1"/>
      <protection locked="0"/>
    </xf>
    <xf numFmtId="0" fontId="70" fillId="8" borderId="3" xfId="0" applyFont="1" applyFill="1" applyBorder="1" applyAlignment="1">
      <alignment horizontal="left" wrapText="1"/>
    </xf>
    <xf numFmtId="0" fontId="70" fillId="8" borderId="4" xfId="0" applyFont="1" applyFill="1" applyBorder="1" applyAlignment="1">
      <alignment horizontal="left" wrapText="1"/>
    </xf>
    <xf numFmtId="0" fontId="70" fillId="8" borderId="5" xfId="0" applyFont="1" applyFill="1" applyBorder="1" applyAlignment="1">
      <alignment horizontal="left" wrapText="1"/>
    </xf>
    <xf numFmtId="0" fontId="70" fillId="8" borderId="8" xfId="0" applyFont="1" applyFill="1" applyBorder="1" applyAlignment="1">
      <alignment horizontal="left" wrapText="1"/>
    </xf>
    <xf numFmtId="0" fontId="70" fillId="8" borderId="0" xfId="0" applyFont="1" applyFill="1" applyAlignment="1">
      <alignment horizontal="left" wrapText="1"/>
    </xf>
    <xf numFmtId="0" fontId="70" fillId="8" borderId="12" xfId="0" applyFont="1" applyFill="1" applyBorder="1" applyAlignment="1">
      <alignment horizontal="left" wrapText="1"/>
    </xf>
    <xf numFmtId="0" fontId="70" fillId="8" borderId="6" xfId="0" applyFont="1" applyFill="1" applyBorder="1" applyAlignment="1">
      <alignment horizontal="left" wrapText="1"/>
    </xf>
    <xf numFmtId="0" fontId="70" fillId="8" borderId="2" xfId="0" applyFont="1" applyFill="1" applyBorder="1" applyAlignment="1">
      <alignment horizontal="left" wrapText="1"/>
    </xf>
    <xf numFmtId="0" fontId="70" fillId="8" borderId="7" xfId="0" applyFont="1" applyFill="1" applyBorder="1" applyAlignment="1">
      <alignment horizontal="left" wrapText="1"/>
    </xf>
    <xf numFmtId="0" fontId="21" fillId="0" borderId="9" xfId="0" applyFont="1" applyBorder="1" applyAlignment="1" applyProtection="1">
      <alignment horizontal="left" vertical="center" wrapText="1" shrinkToFit="1"/>
      <protection locked="0"/>
    </xf>
    <xf numFmtId="0" fontId="21" fillId="0" borderId="10" xfId="0" applyFont="1" applyBorder="1" applyAlignment="1" applyProtection="1">
      <alignment horizontal="left" vertical="center" wrapText="1" shrinkToFit="1"/>
      <protection locked="0"/>
    </xf>
    <xf numFmtId="0" fontId="21" fillId="0" borderId="11" xfId="0" applyFont="1" applyBorder="1" applyAlignment="1" applyProtection="1">
      <alignment horizontal="left" vertical="center" wrapText="1" shrinkToFit="1"/>
      <protection locked="0"/>
    </xf>
    <xf numFmtId="0" fontId="20" fillId="0" borderId="15" xfId="0" applyFont="1" applyBorder="1" applyAlignment="1">
      <alignment horizontal="center" vertical="center"/>
    </xf>
    <xf numFmtId="0" fontId="20" fillId="0" borderId="16" xfId="0" applyFont="1" applyBorder="1" applyAlignment="1">
      <alignment horizontal="center" vertical="center"/>
    </xf>
    <xf numFmtId="0" fontId="21" fillId="0" borderId="3" xfId="0" applyFont="1" applyBorder="1" applyAlignment="1">
      <alignment horizontal="left" vertical="center" wrapText="1"/>
    </xf>
    <xf numFmtId="0" fontId="21" fillId="0" borderId="4" xfId="0" applyFont="1" applyBorder="1" applyAlignment="1">
      <alignment horizontal="left" vertical="center" wrapText="1"/>
    </xf>
    <xf numFmtId="0" fontId="20" fillId="0" borderId="0" xfId="0" applyFont="1" applyAlignment="1">
      <alignment vertical="center" wrapText="1"/>
    </xf>
    <xf numFmtId="0" fontId="20" fillId="0" borderId="2" xfId="0" applyFont="1" applyBorder="1" applyAlignment="1" applyProtection="1">
      <alignment horizontal="center" vertical="center" wrapText="1"/>
      <protection locked="0"/>
    </xf>
    <xf numFmtId="0" fontId="20" fillId="0" borderId="13" xfId="0" applyFont="1" applyBorder="1" applyAlignment="1">
      <alignment horizontal="center"/>
    </xf>
    <xf numFmtId="0" fontId="51" fillId="0" borderId="8" xfId="0" applyFont="1" applyBorder="1" applyAlignment="1" applyProtection="1">
      <alignment horizontal="left" vertical="center" wrapText="1"/>
      <protection hidden="1"/>
    </xf>
    <xf numFmtId="0" fontId="39" fillId="0" borderId="0" xfId="0" applyFont="1" applyAlignment="1">
      <alignment horizontal="left" vertical="center" wrapText="1"/>
    </xf>
    <xf numFmtId="0" fontId="21" fillId="0" borderId="12" xfId="0" applyFont="1" applyBorder="1" applyAlignment="1">
      <alignment horizontal="center" vertical="center" wrapText="1"/>
    </xf>
    <xf numFmtId="0" fontId="20" fillId="0" borderId="77" xfId="0" applyFont="1" applyBorder="1" applyAlignment="1">
      <alignment vertical="center"/>
    </xf>
    <xf numFmtId="0" fontId="20" fillId="0" borderId="77" xfId="0" applyFont="1" applyBorder="1" applyAlignment="1">
      <alignment horizontal="center" vertical="center" wrapText="1"/>
    </xf>
    <xf numFmtId="0" fontId="20" fillId="0" borderId="78" xfId="0" applyFont="1" applyBorder="1" applyAlignment="1">
      <alignment horizontal="center" vertical="center" wrapText="1"/>
    </xf>
    <xf numFmtId="0" fontId="21" fillId="0" borderId="3" xfId="0" applyFont="1" applyBorder="1" applyAlignment="1" applyProtection="1">
      <alignment horizontal="left" vertical="top" wrapText="1"/>
      <protection locked="0"/>
    </xf>
    <xf numFmtId="0" fontId="21" fillId="0" borderId="4" xfId="0" applyFont="1" applyBorder="1" applyAlignment="1" applyProtection="1">
      <alignment horizontal="left" vertical="top" wrapText="1"/>
      <protection locked="0"/>
    </xf>
    <xf numFmtId="0" fontId="21" fillId="0" borderId="5" xfId="0" applyFont="1" applyBorder="1" applyAlignment="1" applyProtection="1">
      <alignment horizontal="left" vertical="top" wrapText="1"/>
      <protection locked="0"/>
    </xf>
    <xf numFmtId="0" fontId="21" fillId="0" borderId="8" xfId="0" applyFont="1" applyBorder="1" applyAlignment="1" applyProtection="1">
      <alignment horizontal="left" vertical="top" wrapText="1"/>
      <protection locked="0"/>
    </xf>
    <xf numFmtId="0" fontId="21" fillId="0" borderId="0" xfId="0" applyFont="1" applyAlignment="1" applyProtection="1">
      <alignment horizontal="left" vertical="top" wrapText="1"/>
      <protection locked="0"/>
    </xf>
    <xf numFmtId="0" fontId="21" fillId="0" borderId="12" xfId="0" applyFont="1" applyBorder="1" applyAlignment="1" applyProtection="1">
      <alignment horizontal="left" vertical="top" wrapText="1"/>
      <protection locked="0"/>
    </xf>
    <xf numFmtId="0" fontId="21" fillId="0" borderId="48" xfId="0" applyFont="1" applyBorder="1" applyAlignment="1" applyProtection="1">
      <alignment horizontal="left" vertical="top" wrapText="1"/>
      <protection locked="0"/>
    </xf>
    <xf numFmtId="0" fontId="21" fillId="0" borderId="49" xfId="0" applyFont="1" applyBorder="1" applyAlignment="1" applyProtection="1">
      <alignment horizontal="left" vertical="top" wrapText="1"/>
      <protection locked="0"/>
    </xf>
    <xf numFmtId="0" fontId="21" fillId="0" borderId="50" xfId="0" applyFont="1" applyBorder="1" applyAlignment="1" applyProtection="1">
      <alignment horizontal="left" vertical="top" wrapText="1"/>
      <protection locked="0"/>
    </xf>
    <xf numFmtId="0" fontId="20" fillId="0" borderId="20" xfId="0" applyFont="1" applyBorder="1" applyAlignment="1">
      <alignment horizontal="center" vertical="center" wrapText="1"/>
    </xf>
    <xf numFmtId="0" fontId="20" fillId="0" borderId="46"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16"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47" xfId="0" applyFont="1" applyBorder="1" applyAlignment="1" applyProtection="1">
      <alignment horizontal="center" vertical="center" wrapText="1"/>
      <protection locked="0"/>
    </xf>
    <xf numFmtId="0" fontId="21" fillId="0" borderId="10" xfId="0" applyFont="1" applyBorder="1" applyAlignment="1" applyProtection="1">
      <alignment horizontal="center" vertical="center" wrapText="1"/>
      <protection locked="0"/>
    </xf>
    <xf numFmtId="0" fontId="21" fillId="0" borderId="11" xfId="0" applyFont="1" applyBorder="1" applyAlignment="1" applyProtection="1">
      <alignment horizontal="center" vertical="center" wrapText="1"/>
      <protection locked="0"/>
    </xf>
    <xf numFmtId="0" fontId="21" fillId="0" borderId="47" xfId="0" applyFont="1" applyBorder="1" applyAlignment="1" applyProtection="1">
      <alignment horizontal="left" vertical="center" wrapText="1"/>
      <protection locked="0"/>
    </xf>
    <xf numFmtId="0" fontId="21" fillId="0" borderId="9" xfId="0" applyFont="1" applyBorder="1" applyAlignment="1">
      <alignment horizontal="left" vertical="center"/>
    </xf>
    <xf numFmtId="0" fontId="21" fillId="0" borderId="10" xfId="0" applyFont="1" applyBorder="1" applyAlignment="1">
      <alignment horizontal="left" vertical="center"/>
    </xf>
    <xf numFmtId="0" fontId="21" fillId="0" borderId="1" xfId="0" applyFont="1" applyBorder="1" applyAlignment="1" applyProtection="1">
      <alignment horizontal="left" vertical="center" wrapText="1"/>
      <protection locked="0"/>
    </xf>
    <xf numFmtId="0" fontId="39" fillId="7" borderId="0" xfId="0" applyFont="1" applyFill="1" applyAlignment="1">
      <alignment horizontal="left" vertical="center"/>
    </xf>
    <xf numFmtId="0" fontId="21" fillId="0" borderId="0" xfId="0" applyFont="1" applyAlignment="1">
      <alignment horizontal="left" wrapText="1"/>
    </xf>
    <xf numFmtId="0" fontId="21" fillId="0" borderId="0" xfId="0" applyFont="1" applyAlignment="1">
      <alignment horizontal="left"/>
    </xf>
    <xf numFmtId="0" fontId="60" fillId="0" borderId="0" xfId="1" applyFont="1" applyAlignment="1" applyProtection="1">
      <alignment horizontal="center"/>
      <protection hidden="1"/>
    </xf>
    <xf numFmtId="0" fontId="36" fillId="0" borderId="0" xfId="0" applyFont="1" applyAlignment="1">
      <alignment horizontal="right" vertical="top"/>
    </xf>
    <xf numFmtId="0" fontId="23" fillId="3" borderId="9" xfId="1" applyFont="1" applyFill="1" applyBorder="1" applyAlignment="1">
      <alignment horizontal="left" vertical="center"/>
    </xf>
    <xf numFmtId="0" fontId="23" fillId="3" borderId="10" xfId="1" applyFont="1" applyFill="1" applyBorder="1" applyAlignment="1">
      <alignment horizontal="left" vertical="center"/>
    </xf>
    <xf numFmtId="0" fontId="23" fillId="3" borderId="11" xfId="1" applyFont="1" applyFill="1" applyBorder="1" applyAlignment="1">
      <alignment horizontal="left" vertical="center"/>
    </xf>
    <xf numFmtId="0" fontId="23" fillId="3" borderId="3" xfId="1" applyFont="1" applyFill="1" applyBorder="1" applyAlignment="1">
      <alignment horizontal="center"/>
    </xf>
    <xf numFmtId="0" fontId="23" fillId="3" borderId="4" xfId="1" applyFont="1" applyFill="1" applyBorder="1" applyAlignment="1">
      <alignment horizontal="center"/>
    </xf>
    <xf numFmtId="0" fontId="23" fillId="3" borderId="5" xfId="1" applyFont="1" applyFill="1" applyBorder="1" applyAlignment="1">
      <alignment horizontal="center"/>
    </xf>
    <xf numFmtId="0" fontId="23" fillId="3" borderId="8" xfId="1" applyFont="1" applyFill="1" applyBorder="1" applyAlignment="1">
      <alignment horizontal="center"/>
    </xf>
    <xf numFmtId="0" fontId="23" fillId="3" borderId="0" xfId="1" applyFont="1" applyFill="1" applyAlignment="1">
      <alignment horizontal="center"/>
    </xf>
    <xf numFmtId="0" fontId="23" fillId="3" borderId="12" xfId="1" applyFont="1" applyFill="1" applyBorder="1" applyAlignment="1">
      <alignment horizontal="center"/>
    </xf>
    <xf numFmtId="0" fontId="23" fillId="3" borderId="6" xfId="1" applyFont="1" applyFill="1" applyBorder="1" applyAlignment="1">
      <alignment horizontal="center"/>
    </xf>
    <xf numFmtId="0" fontId="23" fillId="3" borderId="2" xfId="1" applyFont="1" applyFill="1" applyBorder="1" applyAlignment="1">
      <alignment horizontal="center"/>
    </xf>
    <xf numFmtId="0" fontId="23" fillId="3" borderId="7" xfId="1" applyFont="1" applyFill="1" applyBorder="1" applyAlignment="1">
      <alignment horizontal="center"/>
    </xf>
    <xf numFmtId="176" fontId="18" fillId="3" borderId="13" xfId="1" applyNumberFormat="1" applyFont="1" applyFill="1" applyBorder="1" applyAlignment="1">
      <alignment horizontal="center" vertical="center"/>
    </xf>
    <xf numFmtId="0" fontId="20" fillId="3" borderId="13" xfId="1" applyFont="1" applyFill="1" applyBorder="1" applyAlignment="1">
      <alignment horizontal="center" vertical="center"/>
    </xf>
    <xf numFmtId="0" fontId="20" fillId="3" borderId="9" xfId="1" applyFont="1" applyFill="1" applyBorder="1" applyAlignment="1">
      <alignment horizontal="center" vertical="center"/>
    </xf>
    <xf numFmtId="176" fontId="20" fillId="3" borderId="1" xfId="1" applyNumberFormat="1" applyFont="1" applyFill="1" applyBorder="1" applyAlignment="1">
      <alignment horizontal="center" vertical="center"/>
    </xf>
    <xf numFmtId="0" fontId="20" fillId="3" borderId="1" xfId="1" applyFont="1" applyFill="1" applyBorder="1" applyAlignment="1">
      <alignment horizontal="center" vertical="center"/>
    </xf>
    <xf numFmtId="0" fontId="23" fillId="0" borderId="35" xfId="1" applyFont="1" applyBorder="1" applyAlignment="1" applyProtection="1">
      <alignment horizontal="center" vertical="center"/>
      <protection locked="0"/>
    </xf>
    <xf numFmtId="0" fontId="23" fillId="0" borderId="17" xfId="1" applyFont="1" applyBorder="1" applyAlignment="1" applyProtection="1">
      <alignment horizontal="center" vertical="center"/>
      <protection locked="0"/>
    </xf>
    <xf numFmtId="176" fontId="18" fillId="0" borderId="34" xfId="1" applyNumberFormat="1" applyFont="1" applyBorder="1" applyAlignment="1" applyProtection="1">
      <alignment horizontal="center" vertical="center"/>
      <protection hidden="1"/>
    </xf>
    <xf numFmtId="176" fontId="18" fillId="0" borderId="1" xfId="1" applyNumberFormat="1" applyFont="1" applyBorder="1" applyAlignment="1">
      <alignment horizontal="center" vertical="center"/>
    </xf>
    <xf numFmtId="0" fontId="23" fillId="0" borderId="1" xfId="1" applyFont="1" applyBorder="1" applyAlignment="1" applyProtection="1">
      <alignment horizontal="center" vertical="center"/>
      <protection locked="0"/>
    </xf>
    <xf numFmtId="0" fontId="23" fillId="0" borderId="9" xfId="1" applyFont="1" applyBorder="1" applyAlignment="1" applyProtection="1">
      <alignment horizontal="center" vertical="center"/>
      <protection locked="0"/>
    </xf>
    <xf numFmtId="0" fontId="23" fillId="0" borderId="11" xfId="1" applyFont="1" applyBorder="1" applyAlignment="1" applyProtection="1">
      <alignment horizontal="center" vertical="center"/>
      <protection locked="0"/>
    </xf>
    <xf numFmtId="176" fontId="18" fillId="0" borderId="34" xfId="1" applyNumberFormat="1" applyFont="1" applyBorder="1" applyAlignment="1">
      <alignment horizontal="center" vertical="center"/>
    </xf>
    <xf numFmtId="0" fontId="23" fillId="0" borderId="34" xfId="1" applyFont="1" applyBorder="1" applyAlignment="1" applyProtection="1">
      <alignment horizontal="center" vertical="center"/>
      <protection locked="0"/>
    </xf>
    <xf numFmtId="176" fontId="18" fillId="0" borderId="1" xfId="1" applyNumberFormat="1" applyFont="1" applyBorder="1" applyAlignment="1" applyProtection="1">
      <alignment horizontal="center" vertical="center"/>
      <protection hidden="1"/>
    </xf>
    <xf numFmtId="176" fontId="18" fillId="0" borderId="9" xfId="1" applyNumberFormat="1" applyFont="1" applyBorder="1" applyAlignment="1" applyProtection="1">
      <alignment horizontal="center" vertical="center"/>
      <protection hidden="1"/>
    </xf>
    <xf numFmtId="176" fontId="18" fillId="0" borderId="11" xfId="1" applyNumberFormat="1" applyFont="1" applyBorder="1" applyAlignment="1" applyProtection="1">
      <alignment horizontal="center" vertical="center"/>
      <protection hidden="1"/>
    </xf>
    <xf numFmtId="176" fontId="18" fillId="0" borderId="9" xfId="1" applyNumberFormat="1" applyFont="1" applyBorder="1" applyAlignment="1">
      <alignment horizontal="center" vertical="center"/>
    </xf>
    <xf numFmtId="176" fontId="18" fillId="0" borderId="11" xfId="1" applyNumberFormat="1" applyFont="1" applyBorder="1" applyAlignment="1">
      <alignment horizontal="center" vertical="center"/>
    </xf>
    <xf numFmtId="0" fontId="28" fillId="0" borderId="22" xfId="1" applyFont="1" applyBorder="1">
      <alignment vertical="center"/>
    </xf>
    <xf numFmtId="0" fontId="28" fillId="0" borderId="24" xfId="1" applyFont="1" applyBorder="1">
      <alignment vertical="center"/>
    </xf>
    <xf numFmtId="0" fontId="28" fillId="0" borderId="23" xfId="1" applyFont="1" applyBorder="1" applyAlignment="1">
      <alignment horizontal="center" vertical="center"/>
    </xf>
    <xf numFmtId="0" fontId="28" fillId="0" borderId="25" xfId="1" applyFont="1" applyBorder="1" applyAlignment="1">
      <alignment horizontal="center" vertical="center"/>
    </xf>
    <xf numFmtId="0" fontId="28" fillId="0" borderId="26" xfId="1" applyFont="1" applyBorder="1">
      <alignment vertical="center"/>
    </xf>
    <xf numFmtId="0" fontId="18" fillId="0" borderId="1" xfId="1" applyFont="1" applyBorder="1" applyAlignment="1">
      <alignment horizontal="center" vertical="center"/>
    </xf>
    <xf numFmtId="0" fontId="19" fillId="0" borderId="1" xfId="1" applyFont="1" applyBorder="1" applyAlignment="1">
      <alignment horizontal="center" vertical="center" wrapText="1"/>
    </xf>
    <xf numFmtId="0" fontId="19" fillId="0" borderId="1" xfId="1" applyFont="1" applyBorder="1" applyAlignment="1">
      <alignment horizontal="center" vertical="center"/>
    </xf>
    <xf numFmtId="0" fontId="28" fillId="0" borderId="36" xfId="1" applyFont="1" applyBorder="1" applyAlignment="1">
      <alignment horizontal="center" vertical="center"/>
    </xf>
    <xf numFmtId="0" fontId="28" fillId="0" borderId="37" xfId="1" applyFont="1" applyBorder="1" applyAlignment="1">
      <alignment horizontal="center" vertical="center"/>
    </xf>
    <xf numFmtId="0" fontId="28" fillId="0" borderId="32" xfId="1" applyFont="1" applyBorder="1" applyAlignment="1">
      <alignment horizontal="left" vertical="center"/>
    </xf>
    <xf numFmtId="0" fontId="28" fillId="0" borderId="29" xfId="1" applyFont="1" applyBorder="1" applyAlignment="1">
      <alignment horizontal="left" vertical="center"/>
    </xf>
    <xf numFmtId="0" fontId="28" fillId="0" borderId="28" xfId="1" applyFont="1" applyBorder="1" applyAlignment="1">
      <alignment horizontal="left" vertical="center"/>
    </xf>
    <xf numFmtId="0" fontId="28" fillId="0" borderId="33" xfId="1" applyFont="1" applyBorder="1" applyAlignment="1">
      <alignment horizontal="left" vertical="center"/>
    </xf>
    <xf numFmtId="0" fontId="28" fillId="0" borderId="30" xfId="1" applyFont="1" applyBorder="1" applyAlignment="1">
      <alignment horizontal="left" vertical="center"/>
    </xf>
    <xf numFmtId="0" fontId="28" fillId="0" borderId="31" xfId="1" applyFont="1" applyBorder="1" applyAlignment="1">
      <alignment horizontal="left" vertical="center"/>
    </xf>
    <xf numFmtId="0" fontId="25" fillId="0" borderId="33" xfId="1" applyFont="1" applyBorder="1" applyAlignment="1">
      <alignment horizontal="left" vertical="center"/>
    </xf>
    <xf numFmtId="0" fontId="25" fillId="0" borderId="30" xfId="1" applyFont="1" applyBorder="1" applyAlignment="1">
      <alignment horizontal="left" vertical="center"/>
    </xf>
    <xf numFmtId="0" fontId="25" fillId="0" borderId="31" xfId="1" applyFont="1" applyBorder="1" applyAlignment="1">
      <alignment horizontal="left" vertical="center"/>
    </xf>
    <xf numFmtId="0" fontId="20" fillId="0" borderId="38" xfId="1" applyFont="1" applyBorder="1" applyAlignment="1">
      <alignment horizontal="left" vertical="center" wrapText="1"/>
    </xf>
    <xf numFmtId="0" fontId="20" fillId="0" borderId="39" xfId="1" applyFont="1" applyBorder="1" applyAlignment="1">
      <alignment horizontal="left" vertical="center" wrapText="1"/>
    </xf>
    <xf numFmtId="0" fontId="20" fillId="0" borderId="41" xfId="1" applyFont="1" applyBorder="1" applyAlignment="1">
      <alignment horizontal="left" vertical="center" wrapText="1"/>
    </xf>
    <xf numFmtId="0" fontId="20" fillId="0" borderId="40" xfId="1" applyFont="1" applyBorder="1" applyAlignment="1">
      <alignment horizontal="left" vertical="center" wrapText="1"/>
    </xf>
    <xf numFmtId="0" fontId="20" fillId="0" borderId="2" xfId="1" applyFont="1" applyBorder="1" applyAlignment="1">
      <alignment horizontal="left" vertical="center" wrapText="1"/>
    </xf>
    <xf numFmtId="0" fontId="20" fillId="0" borderId="7" xfId="1" applyFont="1" applyBorder="1" applyAlignment="1">
      <alignment horizontal="left" vertical="center" wrapText="1"/>
    </xf>
    <xf numFmtId="0" fontId="40" fillId="0" borderId="0" xfId="0" applyFont="1" applyAlignment="1" applyProtection="1">
      <alignment horizontal="center" vertical="center"/>
      <protection locked="0"/>
    </xf>
    <xf numFmtId="0" fontId="34" fillId="0" borderId="105" xfId="0" applyFont="1" applyBorder="1" applyAlignment="1">
      <alignment horizontal="left" vertical="center" wrapText="1"/>
    </xf>
    <xf numFmtId="0" fontId="34" fillId="0" borderId="19" xfId="0" applyFont="1" applyBorder="1" applyAlignment="1">
      <alignment horizontal="left" vertical="center" wrapText="1"/>
    </xf>
    <xf numFmtId="0" fontId="34" fillId="0" borderId="106" xfId="0" applyFont="1" applyBorder="1" applyAlignment="1">
      <alignment horizontal="left" vertical="center" wrapText="1"/>
    </xf>
    <xf numFmtId="0" fontId="61" fillId="0" borderId="92" xfId="0" applyFont="1" applyBorder="1" applyAlignment="1">
      <alignment horizontal="left" vertical="center" wrapText="1"/>
    </xf>
    <xf numFmtId="0" fontId="61" fillId="0" borderId="39" xfId="0" applyFont="1" applyBorder="1" applyAlignment="1">
      <alignment horizontal="left" vertical="center" wrapText="1"/>
    </xf>
    <xf numFmtId="0" fontId="61" fillId="0" borderId="70" xfId="0" applyFont="1" applyBorder="1" applyAlignment="1">
      <alignment horizontal="left" vertical="center" wrapText="1"/>
    </xf>
    <xf numFmtId="0" fontId="61" fillId="0" borderId="0" xfId="0" applyFont="1" applyAlignment="1">
      <alignment horizontal="left" vertical="center" wrapText="1"/>
    </xf>
    <xf numFmtId="0" fontId="61" fillId="0" borderId="95" xfId="0" applyFont="1" applyBorder="1" applyAlignment="1">
      <alignment horizontal="left" vertical="center" wrapText="1"/>
    </xf>
    <xf numFmtId="0" fontId="61" fillId="0" borderId="96" xfId="0" applyFont="1" applyBorder="1" applyAlignment="1">
      <alignment horizontal="left" vertical="center" wrapText="1"/>
    </xf>
    <xf numFmtId="0" fontId="64" fillId="0" borderId="53" xfId="0" applyFont="1" applyBorder="1" applyAlignment="1">
      <alignment vertical="center" wrapText="1"/>
    </xf>
    <xf numFmtId="0" fontId="64" fillId="0" borderId="54" xfId="0" applyFont="1" applyBorder="1" applyAlignment="1">
      <alignment vertical="center" wrapText="1"/>
    </xf>
    <xf numFmtId="0" fontId="34" fillId="0" borderId="63" xfId="0" applyFont="1" applyBorder="1" applyAlignment="1" applyProtection="1">
      <alignment horizontal="left" vertical="center" wrapText="1"/>
      <protection locked="0"/>
    </xf>
    <xf numFmtId="0" fontId="34" fillId="0" borderId="30" xfId="0" applyFont="1" applyBorder="1" applyAlignment="1" applyProtection="1">
      <alignment horizontal="left" vertical="center" wrapText="1"/>
      <protection locked="0"/>
    </xf>
    <xf numFmtId="0" fontId="34" fillId="0" borderId="64" xfId="0" applyFont="1" applyBorder="1" applyAlignment="1" applyProtection="1">
      <alignment horizontal="left" vertical="center" wrapText="1"/>
      <protection locked="0"/>
    </xf>
    <xf numFmtId="0" fontId="34" fillId="0" borderId="0" xfId="0" applyFont="1" applyAlignment="1">
      <alignment horizontal="left" vertical="center" wrapText="1"/>
    </xf>
    <xf numFmtId="0" fontId="34" fillId="0" borderId="94" xfId="0" applyFont="1" applyBorder="1" applyAlignment="1">
      <alignment horizontal="left" vertical="center" wrapText="1"/>
    </xf>
    <xf numFmtId="0" fontId="64" fillId="0" borderId="70" xfId="0" applyFont="1" applyBorder="1" applyAlignment="1">
      <alignment horizontal="left" vertical="center" wrapText="1"/>
    </xf>
    <xf numFmtId="0" fontId="64" fillId="0" borderId="0" xfId="0" applyFont="1" applyAlignment="1">
      <alignment horizontal="left" vertical="center" wrapText="1"/>
    </xf>
    <xf numFmtId="0" fontId="64" fillId="0" borderId="12" xfId="0" applyFont="1" applyBorder="1" applyAlignment="1">
      <alignment horizontal="left" vertical="center" wrapText="1"/>
    </xf>
    <xf numFmtId="0" fontId="64" fillId="0" borderId="100" xfId="0" applyFont="1" applyBorder="1" applyAlignment="1">
      <alignment horizontal="left" vertical="center" wrapText="1"/>
    </xf>
    <xf numFmtId="0" fontId="64" fillId="0" borderId="66" xfId="0" applyFont="1" applyBorder="1" applyAlignment="1">
      <alignment horizontal="left" vertical="center" wrapText="1"/>
    </xf>
    <xf numFmtId="0" fontId="64" fillId="0" borderId="101" xfId="0" applyFont="1" applyBorder="1" applyAlignment="1">
      <alignment horizontal="left" vertical="center" wrapText="1"/>
    </xf>
    <xf numFmtId="0" fontId="64" fillId="0" borderId="68" xfId="0" applyFont="1" applyBorder="1" applyAlignment="1">
      <alignment horizontal="left" vertical="center" wrapText="1"/>
    </xf>
    <xf numFmtId="0" fontId="64" fillId="0" borderId="49" xfId="0" applyFont="1" applyBorder="1" applyAlignment="1">
      <alignment horizontal="left" vertical="center" wrapText="1"/>
    </xf>
    <xf numFmtId="0" fontId="64" fillId="0" borderId="50" xfId="0" applyFont="1" applyBorder="1" applyAlignment="1">
      <alignment horizontal="left" vertical="center" wrapText="1"/>
    </xf>
    <xf numFmtId="0" fontId="67" fillId="0" borderId="48" xfId="0" applyFont="1" applyBorder="1" applyAlignment="1">
      <alignment horizontal="left" vertical="center" wrapText="1"/>
    </xf>
    <xf numFmtId="0" fontId="65" fillId="0" borderId="49" xfId="0" applyFont="1" applyBorder="1" applyAlignment="1">
      <alignment horizontal="left" vertical="center" wrapText="1"/>
    </xf>
    <xf numFmtId="0" fontId="65" fillId="0" borderId="69" xfId="0" applyFont="1" applyBorder="1" applyAlignment="1">
      <alignment horizontal="left" vertical="center" wrapText="1"/>
    </xf>
    <xf numFmtId="0" fontId="40" fillId="0" borderId="0" xfId="0" applyFont="1" applyAlignment="1">
      <alignment horizontal="left" vertical="center" wrapText="1"/>
    </xf>
    <xf numFmtId="0" fontId="40" fillId="0" borderId="94" xfId="0" applyFont="1" applyBorder="1" applyAlignment="1">
      <alignment horizontal="left" vertical="center" wrapText="1"/>
    </xf>
    <xf numFmtId="0" fontId="40" fillId="0" borderId="66" xfId="0" applyFont="1" applyBorder="1" applyAlignment="1">
      <alignment horizontal="left" vertical="center" wrapText="1"/>
    </xf>
    <xf numFmtId="0" fontId="40" fillId="0" borderId="103" xfId="0" applyFont="1" applyBorder="1" applyAlignment="1">
      <alignment horizontal="left" vertical="center" wrapText="1"/>
    </xf>
    <xf numFmtId="0" fontId="64" fillId="0" borderId="55" xfId="0" applyFont="1" applyBorder="1" applyAlignment="1">
      <alignment vertical="center" wrapText="1"/>
    </xf>
    <xf numFmtId="0" fontId="64" fillId="0" borderId="56" xfId="0" applyFont="1" applyBorder="1" applyAlignment="1">
      <alignment vertical="center" wrapText="1"/>
    </xf>
    <xf numFmtId="0" fontId="34" fillId="0" borderId="56" xfId="0" applyFont="1" applyBorder="1" applyAlignment="1" applyProtection="1">
      <alignment horizontal="left" vertical="center" wrapText="1"/>
      <protection locked="0"/>
    </xf>
    <xf numFmtId="0" fontId="34" fillId="0" borderId="61" xfId="0" applyFont="1" applyBorder="1" applyAlignment="1" applyProtection="1">
      <alignment horizontal="left" vertical="center" wrapText="1"/>
      <protection locked="0"/>
    </xf>
    <xf numFmtId="0" fontId="34" fillId="0" borderId="91" xfId="0" applyFont="1" applyBorder="1" applyAlignment="1" applyProtection="1">
      <alignment horizontal="left" vertical="center" wrapText="1"/>
      <protection locked="0"/>
    </xf>
    <xf numFmtId="0" fontId="34" fillId="0" borderId="49" xfId="0" applyFont="1" applyBorder="1" applyAlignment="1">
      <alignment horizontal="left" vertical="center" wrapText="1"/>
    </xf>
    <xf numFmtId="0" fontId="34" fillId="0" borderId="69" xfId="0" applyFont="1" applyBorder="1" applyAlignment="1">
      <alignment horizontal="left" vertical="center" wrapText="1"/>
    </xf>
    <xf numFmtId="0" fontId="64" fillId="0" borderId="88" xfId="0" applyFont="1" applyBorder="1" applyAlignment="1">
      <alignment horizontal="left" vertical="center" wrapText="1"/>
    </xf>
    <xf numFmtId="0" fontId="61" fillId="0" borderId="57" xfId="0" applyFont="1" applyBorder="1" applyAlignment="1">
      <alignment horizontal="left" vertical="center" wrapText="1"/>
    </xf>
    <xf numFmtId="0" fontId="61" fillId="0" borderId="89" xfId="0" applyFont="1" applyBorder="1" applyAlignment="1">
      <alignment horizontal="left" vertical="center" wrapText="1"/>
    </xf>
    <xf numFmtId="0" fontId="34" fillId="0" borderId="43" xfId="0" applyFont="1" applyBorder="1" applyAlignment="1" applyProtection="1">
      <alignment horizontal="left" vertical="center" wrapText="1"/>
      <protection locked="0"/>
    </xf>
    <xf numFmtId="0" fontId="34" fillId="0" borderId="43" xfId="0" applyFont="1" applyBorder="1" applyAlignment="1" applyProtection="1">
      <alignment horizontal="left" vertical="center"/>
      <protection locked="0"/>
    </xf>
    <xf numFmtId="0" fontId="34" fillId="0" borderId="48" xfId="0" applyFont="1" applyBorder="1" applyAlignment="1" applyProtection="1">
      <alignment horizontal="left" vertical="center"/>
      <protection locked="0"/>
    </xf>
    <xf numFmtId="0" fontId="34" fillId="0" borderId="90" xfId="0" applyFont="1" applyBorder="1" applyAlignment="1" applyProtection="1">
      <alignment horizontal="left" vertical="center"/>
      <protection locked="0"/>
    </xf>
    <xf numFmtId="0" fontId="34" fillId="0" borderId="44" xfId="0" applyFont="1" applyBorder="1" applyAlignment="1">
      <alignment horizontal="left" vertical="center" wrapText="1"/>
    </xf>
    <xf numFmtId="0" fontId="34" fillId="0" borderId="39" xfId="0" applyFont="1" applyBorder="1" applyAlignment="1">
      <alignment horizontal="left" vertical="center" wrapText="1"/>
    </xf>
    <xf numFmtId="0" fontId="34" fillId="0" borderId="93" xfId="0" applyFont="1" applyBorder="1" applyAlignment="1">
      <alignment horizontal="left" vertical="center" wrapText="1"/>
    </xf>
    <xf numFmtId="0" fontId="34" fillId="0" borderId="0" xfId="0" applyFont="1" applyAlignment="1">
      <alignment horizontal="left" vertical="center"/>
    </xf>
    <xf numFmtId="0" fontId="34" fillId="0" borderId="0" xfId="0" applyFont="1" applyAlignment="1" applyProtection="1">
      <alignment horizontal="left" vertical="center" wrapText="1"/>
      <protection locked="0"/>
    </xf>
    <xf numFmtId="0" fontId="65" fillId="0" borderId="0" xfId="0" applyFont="1" applyAlignment="1">
      <alignment vertical="center" wrapText="1"/>
    </xf>
    <xf numFmtId="0" fontId="40" fillId="0" borderId="0" xfId="0" applyFont="1" applyAlignment="1">
      <alignment vertical="center" wrapText="1"/>
    </xf>
    <xf numFmtId="0" fontId="34" fillId="0" borderId="48" xfId="0" applyFont="1" applyBorder="1" applyAlignment="1" applyProtection="1">
      <alignment horizontal="left" vertical="center" wrapText="1"/>
      <protection locked="0"/>
    </xf>
    <xf numFmtId="0" fontId="34" fillId="0" borderId="49" xfId="0" applyFont="1" applyBorder="1" applyAlignment="1" applyProtection="1">
      <alignment horizontal="left" vertical="center" wrapText="1"/>
      <protection locked="0"/>
    </xf>
    <xf numFmtId="0" fontId="34" fillId="0" borderId="69" xfId="0" applyFont="1" applyBorder="1" applyAlignment="1" applyProtection="1">
      <alignment horizontal="left" vertical="center" wrapText="1"/>
      <protection locked="0"/>
    </xf>
    <xf numFmtId="0" fontId="69" fillId="0" borderId="87" xfId="0" applyFont="1" applyBorder="1" applyAlignment="1">
      <alignment vertical="center" wrapText="1"/>
    </xf>
    <xf numFmtId="0" fontId="40" fillId="0" borderId="87" xfId="0" applyFont="1" applyBorder="1" applyAlignment="1">
      <alignment vertical="center"/>
    </xf>
    <xf numFmtId="0" fontId="40" fillId="0" borderId="44" xfId="0" applyFont="1" applyBorder="1" applyAlignment="1">
      <alignment vertical="center"/>
    </xf>
    <xf numFmtId="0" fontId="40" fillId="0" borderId="99" xfId="0" applyFont="1" applyBorder="1" applyAlignment="1">
      <alignment vertical="center"/>
    </xf>
    <xf numFmtId="0" fontId="34" fillId="0" borderId="57" xfId="0" applyFont="1" applyBorder="1" applyAlignment="1">
      <alignment horizontal="left" vertical="center" wrapText="1"/>
    </xf>
    <xf numFmtId="0" fontId="34" fillId="0" borderId="59" xfId="0" applyFont="1" applyBorder="1" applyAlignment="1">
      <alignment horizontal="left" vertical="center" wrapText="1"/>
    </xf>
    <xf numFmtId="0" fontId="40" fillId="0" borderId="100" xfId="0" applyFont="1" applyBorder="1" applyAlignment="1">
      <alignment horizontal="left" vertical="center" wrapText="1"/>
    </xf>
    <xf numFmtId="0" fontId="40" fillId="0" borderId="101" xfId="0" applyFont="1" applyBorder="1" applyAlignment="1">
      <alignment horizontal="left" vertical="center" wrapText="1"/>
    </xf>
    <xf numFmtId="0" fontId="40" fillId="0" borderId="70" xfId="0" applyFont="1" applyBorder="1" applyAlignment="1">
      <alignment horizontal="left" vertical="center" wrapText="1"/>
    </xf>
    <xf numFmtId="0" fontId="40" fillId="0" borderId="12" xfId="0" applyFont="1" applyBorder="1" applyAlignment="1">
      <alignment horizontal="left" vertical="center" wrapText="1"/>
    </xf>
    <xf numFmtId="0" fontId="40" fillId="0" borderId="68" xfId="0" applyFont="1" applyBorder="1" applyAlignment="1">
      <alignment horizontal="left" vertical="center" wrapText="1"/>
    </xf>
    <xf numFmtId="0" fontId="40" fillId="0" borderId="49" xfId="0" applyFont="1" applyBorder="1" applyAlignment="1">
      <alignment horizontal="left" vertical="center" wrapText="1"/>
    </xf>
    <xf numFmtId="0" fontId="40" fillId="0" borderId="50" xfId="0" applyFont="1" applyBorder="1" applyAlignment="1">
      <alignment horizontal="left" vertical="center" wrapText="1"/>
    </xf>
    <xf numFmtId="0" fontId="34" fillId="0" borderId="92" xfId="0" applyFont="1" applyBorder="1" applyAlignment="1">
      <alignment horizontal="left" vertical="center" wrapText="1"/>
    </xf>
    <xf numFmtId="0" fontId="34" fillId="0" borderId="41" xfId="0" applyFont="1" applyBorder="1" applyAlignment="1">
      <alignment horizontal="left" vertical="center" wrapText="1"/>
    </xf>
    <xf numFmtId="0" fontId="34" fillId="0" borderId="70" xfId="0" applyFont="1" applyBorder="1" applyAlignment="1">
      <alignment horizontal="left" vertical="center" wrapText="1"/>
    </xf>
    <xf numFmtId="0" fontId="34" fillId="0" borderId="12" xfId="0" applyFont="1" applyBorder="1" applyAlignment="1">
      <alignment horizontal="left" vertical="center" wrapText="1"/>
    </xf>
    <xf numFmtId="0" fontId="34" fillId="0" borderId="68" xfId="0" applyFont="1" applyBorder="1" applyAlignment="1">
      <alignment horizontal="left" vertical="center" wrapText="1"/>
    </xf>
    <xf numFmtId="0" fontId="34" fillId="0" borderId="50" xfId="0" applyFont="1" applyBorder="1" applyAlignment="1">
      <alignment horizontal="left" vertical="center" wrapText="1"/>
    </xf>
    <xf numFmtId="0" fontId="34" fillId="0" borderId="95" xfId="0" applyFont="1" applyBorder="1" applyAlignment="1">
      <alignment horizontal="left" vertical="center" wrapText="1"/>
    </xf>
    <xf numFmtId="0" fontId="34" fillId="0" borderId="96" xfId="0" applyFont="1" applyBorder="1" applyAlignment="1">
      <alignment horizontal="left" vertical="center" wrapText="1"/>
    </xf>
    <xf numFmtId="0" fontId="16" fillId="0" borderId="0" xfId="0" applyFont="1" applyAlignment="1">
      <alignment horizontal="left" vertical="center"/>
    </xf>
    <xf numFmtId="0" fontId="40" fillId="0" borderId="30" xfId="0" applyFont="1" applyBorder="1" applyAlignment="1" applyProtection="1">
      <alignment horizontal="center" vertical="center"/>
      <protection locked="0"/>
    </xf>
    <xf numFmtId="38" fontId="40" fillId="0" borderId="60" xfId="6" applyFont="1" applyBorder="1" applyAlignment="1" applyProtection="1">
      <alignment horizontal="right" vertical="center"/>
      <protection locked="0"/>
    </xf>
    <xf numFmtId="0" fontId="34" fillId="0" borderId="65" xfId="0" applyFont="1" applyBorder="1" applyAlignment="1">
      <alignment horizontal="left" vertical="center"/>
    </xf>
    <xf numFmtId="0" fontId="34" fillId="0" borderId="30" xfId="0" applyFont="1" applyBorder="1" applyAlignment="1">
      <alignment horizontal="left" vertical="center"/>
    </xf>
    <xf numFmtId="0" fontId="34" fillId="0" borderId="31" xfId="0" applyFont="1" applyBorder="1" applyAlignment="1">
      <alignment horizontal="left" vertical="center"/>
    </xf>
    <xf numFmtId="0" fontId="34" fillId="0" borderId="63" xfId="0" applyFont="1" applyBorder="1" applyAlignment="1" applyProtection="1">
      <alignment horizontal="left" vertical="center"/>
      <protection locked="0"/>
    </xf>
    <xf numFmtId="0" fontId="34" fillId="0" borderId="30" xfId="0" applyFont="1" applyBorder="1" applyAlignment="1" applyProtection="1">
      <alignment horizontal="left" vertical="center"/>
      <protection locked="0"/>
    </xf>
    <xf numFmtId="0" fontId="34" fillId="0" borderId="64" xfId="0" applyFont="1" applyBorder="1" applyAlignment="1" applyProtection="1">
      <alignment horizontal="left" vertical="center"/>
      <protection locked="0"/>
    </xf>
    <xf numFmtId="0" fontId="34" fillId="0" borderId="55" xfId="0" applyFont="1" applyBorder="1" applyAlignment="1">
      <alignment vertical="center" wrapText="1"/>
    </xf>
    <xf numFmtId="0" fontId="34" fillId="0" borderId="56" xfId="0" applyFont="1" applyBorder="1" applyAlignment="1">
      <alignment vertical="center"/>
    </xf>
    <xf numFmtId="0" fontId="40" fillId="0" borderId="0" xfId="0" applyFont="1" applyAlignment="1">
      <alignment vertical="center"/>
    </xf>
    <xf numFmtId="0" fontId="34" fillId="0" borderId="53" xfId="0" applyFont="1" applyBorder="1" applyAlignment="1">
      <alignment vertical="center" wrapText="1"/>
    </xf>
    <xf numFmtId="0" fontId="34" fillId="0" borderId="54" xfId="0" applyFont="1" applyBorder="1" applyAlignment="1">
      <alignment vertical="center" wrapText="1"/>
    </xf>
    <xf numFmtId="0" fontId="34" fillId="0" borderId="63" xfId="0" applyFont="1" applyBorder="1" applyAlignment="1">
      <alignment horizontal="left" vertical="center"/>
    </xf>
    <xf numFmtId="0" fontId="34" fillId="0" borderId="64" xfId="0" applyFont="1" applyBorder="1" applyAlignment="1">
      <alignment horizontal="left" vertical="center"/>
    </xf>
    <xf numFmtId="0" fontId="40" fillId="0" borderId="51" xfId="0" applyFont="1" applyBorder="1" applyAlignment="1">
      <alignment vertical="center"/>
    </xf>
    <xf numFmtId="0" fontId="34" fillId="0" borderId="52" xfId="0" applyFont="1" applyBorder="1" applyAlignment="1">
      <alignment vertical="center"/>
    </xf>
    <xf numFmtId="0" fontId="34" fillId="0" borderId="58" xfId="0" applyFont="1" applyBorder="1" applyAlignment="1" applyProtection="1">
      <alignment horizontal="left" vertical="center"/>
      <protection locked="0"/>
    </xf>
    <xf numFmtId="0" fontId="34" fillId="0" borderId="57" xfId="0" applyFont="1" applyBorder="1" applyAlignment="1" applyProtection="1">
      <alignment horizontal="left" vertical="center"/>
      <protection locked="0"/>
    </xf>
    <xf numFmtId="0" fontId="34" fillId="0" borderId="59" xfId="0" applyFont="1" applyBorder="1" applyAlignment="1" applyProtection="1">
      <alignment horizontal="left" vertical="center"/>
      <protection locked="0"/>
    </xf>
    <xf numFmtId="0" fontId="34" fillId="0" borderId="53" xfId="0" applyFont="1" applyBorder="1" applyAlignment="1">
      <alignment vertical="center"/>
    </xf>
    <xf numFmtId="0" fontId="34" fillId="0" borderId="54" xfId="0" applyFont="1" applyBorder="1" applyAlignment="1">
      <alignment vertical="center"/>
    </xf>
    <xf numFmtId="0" fontId="34" fillId="0" borderId="104" xfId="0" applyFont="1" applyBorder="1" applyAlignment="1">
      <alignment horizontal="left" vertical="center" wrapText="1"/>
    </xf>
    <xf numFmtId="0" fontId="40" fillId="0" borderId="0" xfId="0" applyFont="1" applyAlignment="1">
      <alignment horizontal="center" vertical="center"/>
    </xf>
    <xf numFmtId="0" fontId="40" fillId="0" borderId="30" xfId="0" applyFont="1" applyBorder="1" applyAlignment="1">
      <alignment horizontal="center" vertical="center"/>
    </xf>
    <xf numFmtId="0" fontId="40" fillId="0" borderId="96" xfId="0" applyFont="1" applyBorder="1" applyAlignment="1">
      <alignment horizontal="center" vertical="center"/>
    </xf>
    <xf numFmtId="0" fontId="40" fillId="0" borderId="51" xfId="0" applyFont="1" applyBorder="1" applyAlignment="1">
      <alignment vertical="center" wrapText="1"/>
    </xf>
    <xf numFmtId="0" fontId="34" fillId="0" borderId="58" xfId="0" applyFont="1" applyBorder="1" applyAlignment="1">
      <alignment horizontal="left" vertical="center"/>
    </xf>
    <xf numFmtId="0" fontId="34" fillId="0" borderId="57" xfId="0" applyFont="1" applyBorder="1" applyAlignment="1">
      <alignment horizontal="left" vertical="center"/>
    </xf>
    <xf numFmtId="0" fontId="34" fillId="0" borderId="59" xfId="0" applyFont="1" applyBorder="1" applyAlignment="1">
      <alignment horizontal="left" vertical="center"/>
    </xf>
  </cellXfs>
  <cellStyles count="7">
    <cellStyle name="スタイル 1" xfId="5" xr:uid="{57E3CFEB-0C2D-42E5-992B-0BEAEA40E9CF}"/>
    <cellStyle name="桁区切り" xfId="6" builtinId="6"/>
    <cellStyle name="標準" xfId="0" builtinId="0"/>
    <cellStyle name="標準 2" xfId="1" xr:uid="{00000000-0005-0000-0000-000001000000}"/>
    <cellStyle name="標準 2 2" xfId="2" xr:uid="{00000000-0005-0000-0000-000002000000}"/>
    <cellStyle name="標準 3" xfId="3" xr:uid="{00000000-0005-0000-0000-000003000000}"/>
    <cellStyle name="標準 4" xfId="4" xr:uid="{9F2D375E-CA86-46FD-90F0-E0E23EF135AC}"/>
  </cellStyles>
  <dxfs count="291">
    <dxf>
      <fill>
        <patternFill>
          <bgColor rgb="FF80808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FF"/>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theme="0" tint="-0.499984740745262"/>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b/>
        <i val="0"/>
        <color rgb="FF002060"/>
      </font>
    </dxf>
    <dxf>
      <font>
        <b/>
        <i val="0"/>
        <color rgb="FF00B050"/>
      </font>
    </dxf>
    <dxf>
      <font>
        <b/>
        <i val="0"/>
        <color rgb="FFC00000"/>
      </font>
    </dxf>
    <dxf>
      <fill>
        <patternFill>
          <bgColor theme="4" tint="0.79998168889431442"/>
        </patternFill>
      </fill>
    </dxf>
    <dxf>
      <fill>
        <patternFill>
          <bgColor theme="5" tint="0.79998168889431442"/>
        </patternFill>
      </fill>
    </dxf>
    <dxf>
      <fill>
        <patternFill>
          <bgColor theme="5" tint="0.59996337778862885"/>
        </patternFill>
      </fill>
    </dxf>
    <dxf>
      <fill>
        <patternFill>
          <bgColor rgb="FFFFFF99"/>
        </patternFill>
      </fill>
    </dxf>
    <dxf>
      <fill>
        <patternFill>
          <bgColor theme="4" tint="0.79998168889431442"/>
        </patternFill>
      </fill>
    </dxf>
    <dxf>
      <fill>
        <patternFill>
          <bgColor theme="5" tint="0.79998168889431442"/>
        </patternFill>
      </fill>
    </dxf>
    <dxf>
      <fill>
        <patternFill>
          <bgColor theme="5" tint="0.59996337778862885"/>
        </patternFill>
      </fill>
    </dxf>
    <dxf>
      <fill>
        <patternFill>
          <bgColor rgb="FFFFFF99"/>
        </patternFill>
      </fill>
    </dxf>
    <dxf>
      <fill>
        <patternFill>
          <bgColor rgb="FFFFFF99"/>
        </patternFill>
      </fill>
    </dxf>
    <dxf>
      <fill>
        <patternFill>
          <bgColor theme="0"/>
        </patternFill>
      </fill>
    </dxf>
    <dxf>
      <fill>
        <patternFill>
          <bgColor rgb="FFFFFF99"/>
        </patternFill>
      </fill>
    </dxf>
    <dxf>
      <fill>
        <patternFill>
          <bgColor rgb="FFFFFF99"/>
        </patternFill>
      </fill>
    </dxf>
    <dxf>
      <fill>
        <patternFill>
          <bgColor theme="0"/>
        </patternFill>
      </fill>
    </dxf>
    <dxf>
      <fill>
        <patternFill>
          <bgColor rgb="FFFFFF99"/>
        </patternFill>
      </fill>
    </dxf>
    <dxf>
      <fill>
        <patternFill>
          <bgColor rgb="FFFFFF99"/>
        </patternFill>
      </fill>
    </dxf>
    <dxf>
      <fill>
        <patternFill>
          <bgColor theme="0"/>
        </patternFill>
      </fill>
    </dxf>
    <dxf>
      <fill>
        <patternFill>
          <bgColor rgb="FFFFFF99"/>
        </patternFill>
      </fill>
    </dxf>
    <dxf>
      <fill>
        <patternFill>
          <bgColor rgb="FFFFFF99"/>
        </patternFill>
      </fill>
    </dxf>
    <dxf>
      <fill>
        <patternFill>
          <bgColor theme="0"/>
        </patternFill>
      </fill>
    </dxf>
    <dxf>
      <fill>
        <patternFill>
          <bgColor rgb="FFFFFF99"/>
        </patternFill>
      </fill>
    </dxf>
    <dxf>
      <fill>
        <patternFill>
          <bgColor rgb="FFFFFF99"/>
        </patternFill>
      </fill>
    </dxf>
    <dxf>
      <fill>
        <patternFill>
          <bgColor theme="0"/>
        </patternFill>
      </fill>
    </dxf>
    <dxf>
      <fill>
        <patternFill>
          <bgColor rgb="FFFFFF99"/>
        </patternFill>
      </fill>
    </dxf>
    <dxf>
      <fill>
        <patternFill>
          <bgColor rgb="FFFFFF99"/>
        </patternFill>
      </fill>
    </dxf>
    <dxf>
      <fill>
        <patternFill>
          <bgColor theme="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b/>
        <i/>
        <color rgb="FFFF0000"/>
      </font>
    </dxf>
    <dxf>
      <fill>
        <patternFill>
          <bgColor rgb="FFFFFF99"/>
        </patternFill>
      </fill>
    </dxf>
    <dxf>
      <font>
        <b/>
        <i/>
        <color rgb="FFFF0000"/>
      </font>
    </dxf>
    <dxf>
      <fill>
        <patternFill>
          <bgColor rgb="FFFFFF99"/>
        </patternFill>
      </fill>
    </dxf>
    <dxf>
      <font>
        <b/>
        <i/>
        <color rgb="FFFF0000"/>
      </font>
    </dxf>
    <dxf>
      <fill>
        <patternFill>
          <bgColor rgb="FFFFFF99"/>
        </patternFill>
      </fill>
    </dxf>
    <dxf>
      <fill>
        <patternFill>
          <bgColor rgb="FFFFFF99"/>
        </patternFill>
      </fill>
    </dxf>
    <dxf>
      <fill>
        <patternFill patternType="solid">
          <bgColor theme="0"/>
        </patternFill>
      </fill>
    </dxf>
    <dxf>
      <fill>
        <patternFill>
          <bgColor rgb="FFFFFF99"/>
        </patternFill>
      </fill>
    </dxf>
    <dxf>
      <fill>
        <patternFill>
          <bgColor rgb="FFFFFF99"/>
        </patternFill>
      </fill>
    </dxf>
    <dxf>
      <fill>
        <patternFill patternType="solid">
          <bgColor theme="0"/>
        </patternFill>
      </fill>
    </dxf>
    <dxf>
      <fill>
        <patternFill>
          <bgColor rgb="FFFFFF99"/>
        </patternFill>
      </fill>
    </dxf>
    <dxf>
      <fill>
        <patternFill>
          <bgColor rgb="FFFFFF99"/>
        </patternFill>
      </fill>
    </dxf>
    <dxf>
      <fill>
        <patternFill patternType="solid">
          <bgColor theme="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ont>
        <strike val="0"/>
      </font>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FF"/>
        </patternFill>
      </fill>
    </dxf>
    <dxf>
      <fill>
        <patternFill>
          <bgColor rgb="FFFFFFFF"/>
        </patternFill>
      </fill>
    </dxf>
    <dxf>
      <fill>
        <patternFill>
          <bgColor rgb="FFFFFFFF"/>
        </patternFill>
      </fill>
    </dxf>
    <dxf>
      <fill>
        <patternFill>
          <bgColor rgb="FFFFFFFF"/>
        </patternFill>
      </fill>
    </dxf>
    <dxf>
      <fill>
        <patternFill>
          <bgColor rgb="FFFFFF99"/>
        </patternFill>
      </fill>
    </dxf>
    <dxf>
      <fill>
        <patternFill>
          <bgColor rgb="FFFFFFFF"/>
        </patternFill>
      </fill>
    </dxf>
    <dxf>
      <fill>
        <patternFill>
          <bgColor rgb="FFFFFFFF"/>
        </patternFill>
      </fill>
    </dxf>
    <dxf>
      <fill>
        <patternFill patternType="lightDown">
          <fgColor theme="0" tint="-0.24994659260841701"/>
        </patternFill>
      </fill>
    </dxf>
    <dxf>
      <fill>
        <patternFill patternType="lightDown">
          <fgColor theme="0" tint="-0.14996795556505021"/>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0000"/>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FF"/>
        </patternFill>
      </fill>
    </dxf>
    <dxf>
      <fill>
        <patternFill>
          <bgColor rgb="FFFFFF99"/>
        </patternFill>
      </fill>
    </dxf>
    <dxf>
      <fill>
        <patternFill>
          <bgColor rgb="FFFFFF99"/>
        </patternFill>
      </fill>
    </dxf>
    <dxf>
      <fill>
        <patternFill>
          <bgColor theme="0"/>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theme="0"/>
        </patternFill>
      </fill>
    </dxf>
    <dxf>
      <fill>
        <patternFill>
          <bgColor rgb="FFFFFF99"/>
        </patternFill>
      </fill>
    </dxf>
    <dxf>
      <fill>
        <patternFill>
          <bgColor rgb="FFFFFF99"/>
        </patternFill>
      </fill>
    </dxf>
    <dxf>
      <fill>
        <patternFill>
          <bgColor theme="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99"/>
        </patternFill>
      </fill>
    </dxf>
    <dxf>
      <font>
        <b/>
        <i/>
        <color rgb="FFFF0000"/>
      </font>
    </dxf>
    <dxf>
      <fill>
        <patternFill>
          <bgColor rgb="FFFFFF99"/>
        </patternFill>
      </fill>
    </dxf>
    <dxf>
      <font>
        <b/>
        <i/>
        <color rgb="FFFF0000"/>
      </font>
    </dxf>
    <dxf>
      <fill>
        <patternFill>
          <bgColor rgb="FFFFFF99"/>
        </patternFill>
      </fill>
    </dxf>
    <dxf>
      <font>
        <b/>
        <i/>
        <color rgb="FFFF0000"/>
      </font>
    </dxf>
    <dxf>
      <fill>
        <patternFill>
          <bgColor rgb="FFFFFF99"/>
        </patternFill>
      </fill>
    </dxf>
    <dxf>
      <font>
        <b/>
        <i/>
        <color rgb="FFFF0000"/>
      </font>
    </dxf>
    <dxf>
      <font>
        <b/>
        <i/>
        <color rgb="FFFF0000"/>
      </font>
    </dxf>
    <dxf>
      <fill>
        <patternFill>
          <bgColor rgb="FFFFFF99"/>
        </patternFill>
      </fill>
    </dxf>
    <dxf>
      <font>
        <b/>
        <i/>
        <color rgb="FFFF0000"/>
      </font>
    </dxf>
    <dxf>
      <font>
        <b/>
        <i/>
        <color rgb="FFFF0000"/>
      </font>
    </dxf>
    <dxf>
      <fill>
        <patternFill>
          <bgColor rgb="FFFFFF99"/>
        </patternFill>
      </fill>
    </dxf>
    <dxf>
      <font>
        <b/>
        <i/>
        <color rgb="FFFF0000"/>
      </font>
    </dxf>
    <dxf>
      <font>
        <b/>
        <i/>
        <color rgb="FFFF0000"/>
      </font>
    </dxf>
    <dxf>
      <font>
        <b/>
        <i/>
        <color rgb="FFFF0000"/>
      </font>
    </dxf>
    <dxf>
      <fill>
        <patternFill>
          <bgColor rgb="FFFFFF99"/>
        </patternFill>
      </fill>
    </dxf>
    <dxf>
      <fill>
        <patternFill>
          <bgColor rgb="FFFFFF99"/>
        </patternFill>
      </fill>
    </dxf>
    <dxf>
      <fill>
        <patternFill>
          <bgColor rgb="FFFFFF99"/>
        </patternFill>
      </fill>
    </dxf>
    <dxf>
      <fill>
        <patternFill patternType="none">
          <bgColor auto="1"/>
        </patternFill>
      </fill>
    </dxf>
    <dxf>
      <font>
        <b/>
        <i/>
        <color rgb="FFFF0000"/>
      </font>
    </dxf>
    <dxf>
      <font>
        <b/>
        <i/>
        <color rgb="FFFF0000"/>
      </font>
    </dxf>
    <dxf>
      <font>
        <b/>
        <i/>
        <color rgb="FFFF0000"/>
      </font>
    </dxf>
    <dxf>
      <font>
        <b/>
        <i/>
        <color rgb="FFFF0000"/>
      </font>
    </dxf>
    <dxf>
      <font>
        <b/>
        <i/>
        <color rgb="FFFF0000"/>
      </font>
    </dxf>
    <dxf>
      <font>
        <b/>
        <i/>
        <color rgb="FFFF0000"/>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b/>
        <i/>
        <color rgb="FFFF0000"/>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solid">
          <bgColor rgb="FFFFFFEB"/>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b/>
        <i/>
        <color rgb="FFFF0000"/>
      </font>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FF"/>
        </patternFill>
      </fill>
    </dxf>
  </dxfs>
  <tableStyles count="0" defaultTableStyle="TableStyleMedium2" defaultPivotStyle="PivotStyleMedium9"/>
  <colors>
    <mruColors>
      <color rgb="FFFFFFFF"/>
      <color rgb="FFFFFF99"/>
      <color rgb="FF808080"/>
      <color rgb="FFB2B2B2"/>
      <color rgb="FFFFC000"/>
      <color rgb="FFFFFFCC"/>
      <color rgb="FFFF6699"/>
      <color rgb="FFFFFF66"/>
      <color rgb="FFFFFFE5"/>
      <color rgb="FFFFFF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fmlaLink="$AA$24" lockText="1" noThreeD="1"/>
</file>

<file path=xl/ctrlProps/ctrlProp10.xml><?xml version="1.0" encoding="utf-8"?>
<formControlPr xmlns="http://schemas.microsoft.com/office/spreadsheetml/2009/9/main" objectType="CheckBox" fmlaLink="AC3" noThreeD="1"/>
</file>

<file path=xl/ctrlProps/ctrlProp100.xml><?xml version="1.0" encoding="utf-8"?>
<formControlPr xmlns="http://schemas.microsoft.com/office/spreadsheetml/2009/9/main" objectType="CheckBox" fmlaLink="$W$14" lockText="1" noThreeD="1"/>
</file>

<file path=xl/ctrlProps/ctrlProp101.xml><?xml version="1.0" encoding="utf-8"?>
<formControlPr xmlns="http://schemas.microsoft.com/office/spreadsheetml/2009/9/main" objectType="CheckBox" fmlaLink="$W$20" lockText="1" noThreeD="1"/>
</file>

<file path=xl/ctrlProps/ctrlProp102.xml><?xml version="1.0" encoding="utf-8"?>
<formControlPr xmlns="http://schemas.microsoft.com/office/spreadsheetml/2009/9/main" objectType="CheckBox" fmlaLink="W21" lockText="1" noThreeD="1"/>
</file>

<file path=xl/ctrlProps/ctrlProp103.xml><?xml version="1.0" encoding="utf-8"?>
<formControlPr xmlns="http://schemas.microsoft.com/office/spreadsheetml/2009/9/main" objectType="CheckBox" fmlaLink="$W$16" lockText="1" noThreeD="1"/>
</file>

<file path=xl/ctrlProps/ctrlProp104.xml><?xml version="1.0" encoding="utf-8"?>
<formControlPr xmlns="http://schemas.microsoft.com/office/spreadsheetml/2009/9/main" objectType="CheckBox" fmlaLink="$X$16" lockText="1" noThreeD="1"/>
</file>

<file path=xl/ctrlProps/ctrlProp105.xml><?xml version="1.0" encoding="utf-8"?>
<formControlPr xmlns="http://schemas.microsoft.com/office/spreadsheetml/2009/9/main" objectType="CheckBox" fmlaLink="$AD$21" lockText="1" noThreeD="1"/>
</file>

<file path=xl/ctrlProps/ctrlProp106.xml><?xml version="1.0" encoding="utf-8"?>
<formControlPr xmlns="http://schemas.microsoft.com/office/spreadsheetml/2009/9/main" objectType="CheckBox" fmlaLink="$AD$22" lockText="1" noThreeD="1"/>
</file>

<file path=xl/ctrlProps/ctrlProp107.xml><?xml version="1.0" encoding="utf-8"?>
<formControlPr xmlns="http://schemas.microsoft.com/office/spreadsheetml/2009/9/main" objectType="CheckBox" fmlaLink="$AD$23" lockText="1" noThreeD="1"/>
</file>

<file path=xl/ctrlProps/ctrlProp108.xml><?xml version="1.0" encoding="utf-8"?>
<formControlPr xmlns="http://schemas.microsoft.com/office/spreadsheetml/2009/9/main" objectType="CheckBox" fmlaLink="$AD$26" lockText="1" noThreeD="1"/>
</file>

<file path=xl/ctrlProps/ctrlProp109.xml><?xml version="1.0" encoding="utf-8"?>
<formControlPr xmlns="http://schemas.microsoft.com/office/spreadsheetml/2009/9/main" objectType="CheckBox" fmlaLink="AD29" lockText="1" noThreeD="1"/>
</file>

<file path=xl/ctrlProps/ctrlProp11.xml><?xml version="1.0" encoding="utf-8"?>
<formControlPr xmlns="http://schemas.microsoft.com/office/spreadsheetml/2009/9/main" objectType="CheckBox" fmlaLink="$AF$13" noThreeD="1"/>
</file>

<file path=xl/ctrlProps/ctrlProp12.xml><?xml version="1.0" encoding="utf-8"?>
<formControlPr xmlns="http://schemas.microsoft.com/office/spreadsheetml/2009/9/main" objectType="CheckBox" fmlaLink="$AG$13" noThreeD="1"/>
</file>

<file path=xl/ctrlProps/ctrlProp13.xml><?xml version="1.0" encoding="utf-8"?>
<formControlPr xmlns="http://schemas.microsoft.com/office/spreadsheetml/2009/9/main" objectType="CheckBox" fmlaLink="$AD$13" noThreeD="1"/>
</file>

<file path=xl/ctrlProps/ctrlProp14.xml><?xml version="1.0" encoding="utf-8"?>
<formControlPr xmlns="http://schemas.microsoft.com/office/spreadsheetml/2009/9/main" objectType="CheckBox" fmlaLink="$AE$13" noThreeD="1"/>
</file>

<file path=xl/ctrlProps/ctrlProp15.xml><?xml version="1.0" encoding="utf-8"?>
<formControlPr xmlns="http://schemas.microsoft.com/office/spreadsheetml/2009/9/main" objectType="CheckBox" fmlaLink="$AD$8" lockText="1" noThreeD="1"/>
</file>

<file path=xl/ctrlProps/ctrlProp16.xml><?xml version="1.0" encoding="utf-8"?>
<formControlPr xmlns="http://schemas.microsoft.com/office/spreadsheetml/2009/9/main" objectType="CheckBox" fmlaLink="$AE$8" lockText="1" noThreeD="1"/>
</file>

<file path=xl/ctrlProps/ctrlProp17.xml><?xml version="1.0" encoding="utf-8"?>
<formControlPr xmlns="http://schemas.microsoft.com/office/spreadsheetml/2009/9/main" objectType="CheckBox" fmlaLink="$AD$10" lockText="1" noThreeD="1"/>
</file>

<file path=xl/ctrlProps/ctrlProp18.xml><?xml version="1.0" encoding="utf-8"?>
<formControlPr xmlns="http://schemas.microsoft.com/office/spreadsheetml/2009/9/main" objectType="CheckBox" fmlaLink="$AE$10" lockText="1" noThreeD="1"/>
</file>

<file path=xl/ctrlProps/ctrlProp19.xml><?xml version="1.0" encoding="utf-8"?>
<formControlPr xmlns="http://schemas.microsoft.com/office/spreadsheetml/2009/9/main" objectType="GBox" noThreeD="1"/>
</file>

<file path=xl/ctrlProps/ctrlProp2.xml><?xml version="1.0" encoding="utf-8"?>
<formControlPr xmlns="http://schemas.microsoft.com/office/spreadsheetml/2009/9/main" objectType="CheckBox" fmlaLink="$AB$24" lockText="1" noThreeD="1"/>
</file>

<file path=xl/ctrlProps/ctrlProp20.xml><?xml version="1.0" encoding="utf-8"?>
<formControlPr xmlns="http://schemas.microsoft.com/office/spreadsheetml/2009/9/main" objectType="GBox" noThreeD="1"/>
</file>

<file path=xl/ctrlProps/ctrlProp21.xml><?xml version="1.0" encoding="utf-8"?>
<formControlPr xmlns="http://schemas.microsoft.com/office/spreadsheetml/2009/9/main" objectType="GBox" noThreeD="1"/>
</file>

<file path=xl/ctrlProps/ctrlProp22.xml><?xml version="1.0" encoding="utf-8"?>
<formControlPr xmlns="http://schemas.microsoft.com/office/spreadsheetml/2009/9/main" objectType="GBox" noThreeD="1"/>
</file>

<file path=xl/ctrlProps/ctrlProp23.xml><?xml version="1.0" encoding="utf-8"?>
<formControlPr xmlns="http://schemas.microsoft.com/office/spreadsheetml/2009/9/main" objectType="GBox" noThreeD="1"/>
</file>

<file path=xl/ctrlProps/ctrlProp24.xml><?xml version="1.0" encoding="utf-8"?>
<formControlPr xmlns="http://schemas.microsoft.com/office/spreadsheetml/2009/9/main" objectType="GBox" noThreeD="1"/>
</file>

<file path=xl/ctrlProps/ctrlProp25.xml><?xml version="1.0" encoding="utf-8"?>
<formControlPr xmlns="http://schemas.microsoft.com/office/spreadsheetml/2009/9/main" objectType="GBox" noThreeD="1"/>
</file>

<file path=xl/ctrlProps/ctrlProp26.xml><?xml version="1.0" encoding="utf-8"?>
<formControlPr xmlns="http://schemas.microsoft.com/office/spreadsheetml/2009/9/main" objectType="GBox" noThreeD="1"/>
</file>

<file path=xl/ctrlProps/ctrlProp27.xml><?xml version="1.0" encoding="utf-8"?>
<formControlPr xmlns="http://schemas.microsoft.com/office/spreadsheetml/2009/9/main" objectType="GBox" noThreeD="1"/>
</file>

<file path=xl/ctrlProps/ctrlProp28.xml><?xml version="1.0" encoding="utf-8"?>
<formControlPr xmlns="http://schemas.microsoft.com/office/spreadsheetml/2009/9/main" objectType="GBox" noThreeD="1"/>
</file>

<file path=xl/ctrlProps/ctrlProp29.xml><?xml version="1.0" encoding="utf-8"?>
<formControlPr xmlns="http://schemas.microsoft.com/office/spreadsheetml/2009/9/main" objectType="CheckBox" fmlaLink="$AJ$7" noThreeD="1"/>
</file>

<file path=xl/ctrlProps/ctrlProp3.xml><?xml version="1.0" encoding="utf-8"?>
<formControlPr xmlns="http://schemas.microsoft.com/office/spreadsheetml/2009/9/main" objectType="CheckBox" fmlaLink="$AA$27" lockText="1" noThreeD="1"/>
</file>

<file path=xl/ctrlProps/ctrlProp30.xml><?xml version="1.0" encoding="utf-8"?>
<formControlPr xmlns="http://schemas.microsoft.com/office/spreadsheetml/2009/9/main" objectType="CheckBox" fmlaLink="$AK$7" noThreeD="1"/>
</file>

<file path=xl/ctrlProps/ctrlProp31.xml><?xml version="1.0" encoding="utf-8"?>
<formControlPr xmlns="http://schemas.microsoft.com/office/spreadsheetml/2009/9/main" objectType="CheckBox" fmlaLink="$AL$7" noThreeD="1"/>
</file>

<file path=xl/ctrlProps/ctrlProp32.xml><?xml version="1.0" encoding="utf-8"?>
<formControlPr xmlns="http://schemas.microsoft.com/office/spreadsheetml/2009/9/main" objectType="CheckBox" fmlaLink="$AM$7" noThreeD="1"/>
</file>

<file path=xl/ctrlProps/ctrlProp33.xml><?xml version="1.0" encoding="utf-8"?>
<formControlPr xmlns="http://schemas.microsoft.com/office/spreadsheetml/2009/9/main" objectType="CheckBox" fmlaLink="$AJ$8" noThreeD="1"/>
</file>

<file path=xl/ctrlProps/ctrlProp34.xml><?xml version="1.0" encoding="utf-8"?>
<formControlPr xmlns="http://schemas.microsoft.com/office/spreadsheetml/2009/9/main" objectType="CheckBox" fmlaLink="$AL$8" noThreeD="1"/>
</file>

<file path=xl/ctrlProps/ctrlProp35.xml><?xml version="1.0" encoding="utf-8"?>
<formControlPr xmlns="http://schemas.microsoft.com/office/spreadsheetml/2009/9/main" objectType="CheckBox" fmlaLink="$AJ$9" noThreeD="1"/>
</file>

<file path=xl/ctrlProps/ctrlProp36.xml><?xml version="1.0" encoding="utf-8"?>
<formControlPr xmlns="http://schemas.microsoft.com/office/spreadsheetml/2009/9/main" objectType="CheckBox" fmlaLink="$AL$9" noThreeD="1"/>
</file>

<file path=xl/ctrlProps/ctrlProp37.xml><?xml version="1.0" encoding="utf-8"?>
<formControlPr xmlns="http://schemas.microsoft.com/office/spreadsheetml/2009/9/main" objectType="CheckBox" fmlaLink="$AJ$10" noThreeD="1"/>
</file>

<file path=xl/ctrlProps/ctrlProp38.xml><?xml version="1.0" encoding="utf-8"?>
<formControlPr xmlns="http://schemas.microsoft.com/office/spreadsheetml/2009/9/main" objectType="CheckBox" fmlaLink="$AJ$11" noThreeD="1"/>
</file>

<file path=xl/ctrlProps/ctrlProp39.xml><?xml version="1.0" encoding="utf-8"?>
<formControlPr xmlns="http://schemas.microsoft.com/office/spreadsheetml/2009/9/main" objectType="CheckBox" fmlaLink="$AK$11" noThreeD="1"/>
</file>

<file path=xl/ctrlProps/ctrlProp4.xml><?xml version="1.0" encoding="utf-8"?>
<formControlPr xmlns="http://schemas.microsoft.com/office/spreadsheetml/2009/9/main" objectType="CheckBox" fmlaLink="$AA$28" lockText="1" noThreeD="1"/>
</file>

<file path=xl/ctrlProps/ctrlProp40.xml><?xml version="1.0" encoding="utf-8"?>
<formControlPr xmlns="http://schemas.microsoft.com/office/spreadsheetml/2009/9/main" objectType="CheckBox" fmlaLink="$AL$11" noThreeD="1"/>
</file>

<file path=xl/ctrlProps/ctrlProp41.xml><?xml version="1.0" encoding="utf-8"?>
<formControlPr xmlns="http://schemas.microsoft.com/office/spreadsheetml/2009/9/main" objectType="CheckBox" fmlaLink="$AJ$12" noThreeD="1"/>
</file>

<file path=xl/ctrlProps/ctrlProp42.xml><?xml version="1.0" encoding="utf-8"?>
<formControlPr xmlns="http://schemas.microsoft.com/office/spreadsheetml/2009/9/main" objectType="CheckBox" fmlaLink="$AK$12" noThreeD="1"/>
</file>

<file path=xl/ctrlProps/ctrlProp43.xml><?xml version="1.0" encoding="utf-8"?>
<formControlPr xmlns="http://schemas.microsoft.com/office/spreadsheetml/2009/9/main" objectType="CheckBox" fmlaLink="$AL$12" noThreeD="1"/>
</file>

<file path=xl/ctrlProps/ctrlProp44.xml><?xml version="1.0" encoding="utf-8"?>
<formControlPr xmlns="http://schemas.microsoft.com/office/spreadsheetml/2009/9/main" objectType="CheckBox" fmlaLink="$AJ$13" noThreeD="1"/>
</file>

<file path=xl/ctrlProps/ctrlProp45.xml><?xml version="1.0" encoding="utf-8"?>
<formControlPr xmlns="http://schemas.microsoft.com/office/spreadsheetml/2009/9/main" objectType="CheckBox" fmlaLink="$AK$13" noThreeD="1"/>
</file>

<file path=xl/ctrlProps/ctrlProp46.xml><?xml version="1.0" encoding="utf-8"?>
<formControlPr xmlns="http://schemas.microsoft.com/office/spreadsheetml/2009/9/main" objectType="CheckBox" fmlaLink="$AL$13" noThreeD="1"/>
</file>

<file path=xl/ctrlProps/ctrlProp47.xml><?xml version="1.0" encoding="utf-8"?>
<formControlPr xmlns="http://schemas.microsoft.com/office/spreadsheetml/2009/9/main" objectType="CheckBox" fmlaLink="$AM$13" noThreeD="1"/>
</file>

<file path=xl/ctrlProps/ctrlProp48.xml><?xml version="1.0" encoding="utf-8"?>
<formControlPr xmlns="http://schemas.microsoft.com/office/spreadsheetml/2009/9/main" objectType="CheckBox" fmlaLink="$AJ$14" noThreeD="1"/>
</file>

<file path=xl/ctrlProps/ctrlProp49.xml><?xml version="1.0" encoding="utf-8"?>
<formControlPr xmlns="http://schemas.microsoft.com/office/spreadsheetml/2009/9/main" objectType="CheckBox" fmlaLink="$AK$14" noThreeD="1"/>
</file>

<file path=xl/ctrlProps/ctrlProp5.xml><?xml version="1.0" encoding="utf-8"?>
<formControlPr xmlns="http://schemas.microsoft.com/office/spreadsheetml/2009/9/main" objectType="CheckBox" fmlaLink="$AA$28" lockText="1" noThreeD="1"/>
</file>

<file path=xl/ctrlProps/ctrlProp50.xml><?xml version="1.0" encoding="utf-8"?>
<formControlPr xmlns="http://schemas.microsoft.com/office/spreadsheetml/2009/9/main" objectType="CheckBox" fmlaLink="$AL$14" noThreeD="1"/>
</file>

<file path=xl/ctrlProps/ctrlProp51.xml><?xml version="1.0" encoding="utf-8"?>
<formControlPr xmlns="http://schemas.microsoft.com/office/spreadsheetml/2009/9/main" objectType="CheckBox" fmlaLink="$AM$14" noThreeD="1"/>
</file>

<file path=xl/ctrlProps/ctrlProp52.xml><?xml version="1.0" encoding="utf-8"?>
<formControlPr xmlns="http://schemas.microsoft.com/office/spreadsheetml/2009/9/main" objectType="CheckBox" fmlaLink="$AJ$16" noThreeD="1"/>
</file>

<file path=xl/ctrlProps/ctrlProp53.xml><?xml version="1.0" encoding="utf-8"?>
<formControlPr xmlns="http://schemas.microsoft.com/office/spreadsheetml/2009/9/main" objectType="CheckBox" fmlaLink="$AK$16" noThreeD="1"/>
</file>

<file path=xl/ctrlProps/ctrlProp54.xml><?xml version="1.0" encoding="utf-8"?>
<formControlPr xmlns="http://schemas.microsoft.com/office/spreadsheetml/2009/9/main" objectType="CheckBox" fmlaLink="$AL$16" noThreeD="1"/>
</file>

<file path=xl/ctrlProps/ctrlProp55.xml><?xml version="1.0" encoding="utf-8"?>
<formControlPr xmlns="http://schemas.microsoft.com/office/spreadsheetml/2009/9/main" objectType="CheckBox" fmlaLink="$AM$16" noThreeD="1"/>
</file>

<file path=xl/ctrlProps/ctrlProp56.xml><?xml version="1.0" encoding="utf-8"?>
<formControlPr xmlns="http://schemas.microsoft.com/office/spreadsheetml/2009/9/main" objectType="CheckBox" fmlaLink="$AJ$26" noThreeD="1"/>
</file>

<file path=xl/ctrlProps/ctrlProp57.xml><?xml version="1.0" encoding="utf-8"?>
<formControlPr xmlns="http://schemas.microsoft.com/office/spreadsheetml/2009/9/main" objectType="CheckBox" fmlaLink="$AK$26" noThreeD="1"/>
</file>

<file path=xl/ctrlProps/ctrlProp58.xml><?xml version="1.0" encoding="utf-8"?>
<formControlPr xmlns="http://schemas.microsoft.com/office/spreadsheetml/2009/9/main" objectType="CheckBox" fmlaLink="$AL$26" noThreeD="1"/>
</file>

<file path=xl/ctrlProps/ctrlProp59.xml><?xml version="1.0" encoding="utf-8"?>
<formControlPr xmlns="http://schemas.microsoft.com/office/spreadsheetml/2009/9/main" objectType="CheckBox" fmlaLink="$AM$26" noThreeD="1"/>
</file>

<file path=xl/ctrlProps/ctrlProp6.xml><?xml version="1.0" encoding="utf-8"?>
<formControlPr xmlns="http://schemas.microsoft.com/office/spreadsheetml/2009/9/main" objectType="CheckBox" fmlaLink="$AA$7" noThreeD="1"/>
</file>

<file path=xl/ctrlProps/ctrlProp60.xml><?xml version="1.0" encoding="utf-8"?>
<formControlPr xmlns="http://schemas.microsoft.com/office/spreadsheetml/2009/9/main" objectType="CheckBox" fmlaLink="$AJ$21" noThreeD="1"/>
</file>

<file path=xl/ctrlProps/ctrlProp61.xml><?xml version="1.0" encoding="utf-8"?>
<formControlPr xmlns="http://schemas.microsoft.com/office/spreadsheetml/2009/9/main" objectType="CheckBox" fmlaLink="$AK$21" noThreeD="1"/>
</file>

<file path=xl/ctrlProps/ctrlProp62.xml><?xml version="1.0" encoding="utf-8"?>
<formControlPr xmlns="http://schemas.microsoft.com/office/spreadsheetml/2009/9/main" objectType="CheckBox" fmlaLink="$AL$21" noThreeD="1"/>
</file>

<file path=xl/ctrlProps/ctrlProp63.xml><?xml version="1.0" encoding="utf-8"?>
<formControlPr xmlns="http://schemas.microsoft.com/office/spreadsheetml/2009/9/main" objectType="CheckBox" fmlaLink="$AM$21" noThreeD="1"/>
</file>

<file path=xl/ctrlProps/ctrlProp64.xml><?xml version="1.0" encoding="utf-8"?>
<formControlPr xmlns="http://schemas.microsoft.com/office/spreadsheetml/2009/9/main" objectType="CheckBox" fmlaLink="$AN$21" noThreeD="1"/>
</file>

<file path=xl/ctrlProps/ctrlProp65.xml><?xml version="1.0" encoding="utf-8"?>
<formControlPr xmlns="http://schemas.microsoft.com/office/spreadsheetml/2009/9/main" objectType="CheckBox" fmlaLink="$AJ$20" noThreeD="1"/>
</file>

<file path=xl/ctrlProps/ctrlProp66.xml><?xml version="1.0" encoding="utf-8"?>
<formControlPr xmlns="http://schemas.microsoft.com/office/spreadsheetml/2009/9/main" objectType="CheckBox" fmlaLink="$AK$20" noThreeD="1"/>
</file>

<file path=xl/ctrlProps/ctrlProp67.xml><?xml version="1.0" encoding="utf-8"?>
<formControlPr xmlns="http://schemas.microsoft.com/office/spreadsheetml/2009/9/main" objectType="CheckBox" fmlaLink="$AL$20" noThreeD="1"/>
</file>

<file path=xl/ctrlProps/ctrlProp68.xml><?xml version="1.0" encoding="utf-8"?>
<formControlPr xmlns="http://schemas.microsoft.com/office/spreadsheetml/2009/9/main" objectType="CheckBox" fmlaLink="$AM$20" noThreeD="1"/>
</file>

<file path=xl/ctrlProps/ctrlProp69.xml><?xml version="1.0" encoding="utf-8"?>
<formControlPr xmlns="http://schemas.microsoft.com/office/spreadsheetml/2009/9/main" objectType="CheckBox" fmlaLink="$AN$20" noThreeD="1"/>
</file>

<file path=xl/ctrlProps/ctrlProp7.xml><?xml version="1.0" encoding="utf-8"?>
<formControlPr xmlns="http://schemas.microsoft.com/office/spreadsheetml/2009/9/main" objectType="CheckBox" fmlaLink="$Z$7" noThreeD="1"/>
</file>

<file path=xl/ctrlProps/ctrlProp70.xml><?xml version="1.0" encoding="utf-8"?>
<formControlPr xmlns="http://schemas.microsoft.com/office/spreadsheetml/2009/9/main" objectType="GBox" noThreeD="1"/>
</file>

<file path=xl/ctrlProps/ctrlProp71.xml><?xml version="1.0" encoding="utf-8"?>
<formControlPr xmlns="http://schemas.microsoft.com/office/spreadsheetml/2009/9/main" objectType="GBox" noThreeD="1"/>
</file>

<file path=xl/ctrlProps/ctrlProp72.xml><?xml version="1.0" encoding="utf-8"?>
<formControlPr xmlns="http://schemas.microsoft.com/office/spreadsheetml/2009/9/main" objectType="GBox" noThreeD="1"/>
</file>

<file path=xl/ctrlProps/ctrlProp73.xml><?xml version="1.0" encoding="utf-8"?>
<formControlPr xmlns="http://schemas.microsoft.com/office/spreadsheetml/2009/9/main" objectType="GBox" noThreeD="1"/>
</file>

<file path=xl/ctrlProps/ctrlProp74.xml><?xml version="1.0" encoding="utf-8"?>
<formControlPr xmlns="http://schemas.microsoft.com/office/spreadsheetml/2009/9/main" objectType="GBox" noThreeD="1"/>
</file>

<file path=xl/ctrlProps/ctrlProp75.xml><?xml version="1.0" encoding="utf-8"?>
<formControlPr xmlns="http://schemas.microsoft.com/office/spreadsheetml/2009/9/main" objectType="GBox" noThreeD="1"/>
</file>

<file path=xl/ctrlProps/ctrlProp76.xml><?xml version="1.0" encoding="utf-8"?>
<formControlPr xmlns="http://schemas.microsoft.com/office/spreadsheetml/2009/9/main" objectType="CheckBox" fmlaLink="$X$3" noThreeD="1"/>
</file>

<file path=xl/ctrlProps/ctrlProp77.xml><?xml version="1.0" encoding="utf-8"?>
<formControlPr xmlns="http://schemas.microsoft.com/office/spreadsheetml/2009/9/main" objectType="CheckBox" fmlaLink="$X$4" noThreeD="1"/>
</file>

<file path=xl/ctrlProps/ctrlProp78.xml><?xml version="1.0" encoding="utf-8"?>
<formControlPr xmlns="http://schemas.microsoft.com/office/spreadsheetml/2009/9/main" objectType="CheckBox" fmlaLink="$X$5" noThreeD="1"/>
</file>

<file path=xl/ctrlProps/ctrlProp79.xml><?xml version="1.0" encoding="utf-8"?>
<formControlPr xmlns="http://schemas.microsoft.com/office/spreadsheetml/2009/9/main" objectType="CheckBox" fmlaLink="$X$7" noThreeD="1"/>
</file>

<file path=xl/ctrlProps/ctrlProp8.xml><?xml version="1.0" encoding="utf-8"?>
<formControlPr xmlns="http://schemas.microsoft.com/office/spreadsheetml/2009/9/main" objectType="CheckBox" fmlaLink="$Z$6" noThreeD="1"/>
</file>

<file path=xl/ctrlProps/ctrlProp80.xml><?xml version="1.0" encoding="utf-8"?>
<formControlPr xmlns="http://schemas.microsoft.com/office/spreadsheetml/2009/9/main" objectType="CheckBox" fmlaLink="$X$6" noThreeD="1"/>
</file>

<file path=xl/ctrlProps/ctrlProp81.xml><?xml version="1.0" encoding="utf-8"?>
<formControlPr xmlns="http://schemas.microsoft.com/office/spreadsheetml/2009/9/main" objectType="CheckBox" fmlaLink="$X$8" noThreeD="1"/>
</file>

<file path=xl/ctrlProps/ctrlProp82.xml><?xml version="1.0" encoding="utf-8"?>
<formControlPr xmlns="http://schemas.microsoft.com/office/spreadsheetml/2009/9/main" objectType="CheckBox" fmlaLink="$X$19" lockText="1" noThreeD="1"/>
</file>

<file path=xl/ctrlProps/ctrlProp83.xml><?xml version="1.0" encoding="utf-8"?>
<formControlPr xmlns="http://schemas.microsoft.com/office/spreadsheetml/2009/9/main" objectType="CheckBox" fmlaLink="$Y$19" lockText="1" noThreeD="1"/>
</file>

<file path=xl/ctrlProps/ctrlProp84.xml><?xml version="1.0" encoding="utf-8"?>
<formControlPr xmlns="http://schemas.microsoft.com/office/spreadsheetml/2009/9/main" objectType="CheckBox" fmlaLink="$X$15" lockText="1" noThreeD="1"/>
</file>

<file path=xl/ctrlProps/ctrlProp85.xml><?xml version="1.0" encoding="utf-8"?>
<formControlPr xmlns="http://schemas.microsoft.com/office/spreadsheetml/2009/9/main" objectType="CheckBox" fmlaLink="$Y$15" lockText="1" noThreeD="1"/>
</file>

<file path=xl/ctrlProps/ctrlProp86.xml><?xml version="1.0" encoding="utf-8"?>
<formControlPr xmlns="http://schemas.microsoft.com/office/spreadsheetml/2009/9/main" objectType="CheckBox" fmlaLink="N7" noThreeD="1"/>
</file>

<file path=xl/ctrlProps/ctrlProp87.xml><?xml version="1.0" encoding="utf-8"?>
<formControlPr xmlns="http://schemas.microsoft.com/office/spreadsheetml/2009/9/main" objectType="CheckBox" fmlaLink="O7" noThreeD="1"/>
</file>

<file path=xl/ctrlProps/ctrlProp88.xml><?xml version="1.0" encoding="utf-8"?>
<formControlPr xmlns="http://schemas.microsoft.com/office/spreadsheetml/2009/9/main" objectType="CheckBox" fmlaLink="P7" noThreeD="1"/>
</file>

<file path=xl/ctrlProps/ctrlProp89.xml><?xml version="1.0" encoding="utf-8"?>
<formControlPr xmlns="http://schemas.microsoft.com/office/spreadsheetml/2009/9/main" objectType="CheckBox" fmlaLink="N11" noThreeD="1"/>
</file>

<file path=xl/ctrlProps/ctrlProp9.xml><?xml version="1.0" encoding="utf-8"?>
<formControlPr xmlns="http://schemas.microsoft.com/office/spreadsheetml/2009/9/main" objectType="CheckBox" fmlaLink="AB3" noThreeD="1"/>
</file>

<file path=xl/ctrlProps/ctrlProp90.xml><?xml version="1.0" encoding="utf-8"?>
<formControlPr xmlns="http://schemas.microsoft.com/office/spreadsheetml/2009/9/main" objectType="CheckBox" fmlaLink="O11" noThreeD="1"/>
</file>

<file path=xl/ctrlProps/ctrlProp91.xml><?xml version="1.0" encoding="utf-8"?>
<formControlPr xmlns="http://schemas.microsoft.com/office/spreadsheetml/2009/9/main" objectType="CheckBox" fmlaLink="P11" noThreeD="1"/>
</file>

<file path=xl/ctrlProps/ctrlProp92.xml><?xml version="1.0" encoding="utf-8"?>
<formControlPr xmlns="http://schemas.microsoft.com/office/spreadsheetml/2009/9/main" objectType="CheckBox" fmlaLink="N15" lockText="1" noThreeD="1"/>
</file>

<file path=xl/ctrlProps/ctrlProp93.xml><?xml version="1.0" encoding="utf-8"?>
<formControlPr xmlns="http://schemas.microsoft.com/office/spreadsheetml/2009/9/main" objectType="CheckBox" fmlaLink="O15" lockText="1" noThreeD="1"/>
</file>

<file path=xl/ctrlProps/ctrlProp94.xml><?xml version="1.0" encoding="utf-8"?>
<formControlPr xmlns="http://schemas.microsoft.com/office/spreadsheetml/2009/9/main" objectType="CheckBox" fmlaLink="P15" lockText="1" noThreeD="1"/>
</file>

<file path=xl/ctrlProps/ctrlProp95.xml><?xml version="1.0" encoding="utf-8"?>
<formControlPr xmlns="http://schemas.microsoft.com/office/spreadsheetml/2009/9/main" objectType="CheckBox" fmlaLink="$W$6" lockText="1" noThreeD="1"/>
</file>

<file path=xl/ctrlProps/ctrlProp96.xml><?xml version="1.0" encoding="utf-8"?>
<formControlPr xmlns="http://schemas.microsoft.com/office/spreadsheetml/2009/9/main" objectType="CheckBox" fmlaLink="$X$6" lockText="1" noThreeD="1"/>
</file>

<file path=xl/ctrlProps/ctrlProp97.xml><?xml version="1.0" encoding="utf-8"?>
<formControlPr xmlns="http://schemas.microsoft.com/office/spreadsheetml/2009/9/main" objectType="CheckBox" fmlaLink="$W$12" lockText="1" noThreeD="1"/>
</file>

<file path=xl/ctrlProps/ctrlProp98.xml><?xml version="1.0" encoding="utf-8"?>
<formControlPr xmlns="http://schemas.microsoft.com/office/spreadsheetml/2009/9/main" objectType="CheckBox" fmlaLink="$X$12" lockText="1" noThreeD="1"/>
</file>

<file path=xl/ctrlProps/ctrlProp99.xml><?xml version="1.0" encoding="utf-8"?>
<formControlPr xmlns="http://schemas.microsoft.com/office/spreadsheetml/2009/9/main" objectType="CheckBox" fmlaLink="$W$13" lockText="1" noThreeD="1"/>
</file>

<file path=xl/drawings/drawing1.xml><?xml version="1.0" encoding="utf-8"?>
<xdr:wsDr xmlns:xdr="http://schemas.openxmlformats.org/drawingml/2006/spreadsheetDrawing" xmlns:a="http://schemas.openxmlformats.org/drawingml/2006/main">
  <xdr:twoCellAnchor>
    <xdr:from>
      <xdr:col>24</xdr:col>
      <xdr:colOff>114298</xdr:colOff>
      <xdr:row>2</xdr:row>
      <xdr:rowOff>219075</xdr:rowOff>
    </xdr:from>
    <xdr:to>
      <xdr:col>31</xdr:col>
      <xdr:colOff>209550</xdr:colOff>
      <xdr:row>4</xdr:row>
      <xdr:rowOff>22412</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7050739" y="756957"/>
          <a:ext cx="3255311" cy="386043"/>
        </a:xfrm>
        <a:prstGeom prst="rect">
          <a:avLst/>
        </a:prstGeom>
        <a:solidFill>
          <a:schemeClr val="lt1"/>
        </a:solidFill>
        <a:ln w="4762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色付き部分に入力してください。</a:t>
          </a:r>
          <a:endParaRPr kumimoji="1" lang="en-US" altLang="ja-JP" sz="1100"/>
        </a:p>
      </xdr:txBody>
    </xdr:sp>
    <xdr:clientData/>
  </xdr:twoCellAnchor>
  <mc:AlternateContent xmlns:mc="http://schemas.openxmlformats.org/markup-compatibility/2006">
    <mc:Choice xmlns:a14="http://schemas.microsoft.com/office/drawing/2010/main" Requires="a14">
      <xdr:twoCellAnchor editAs="oneCell">
        <xdr:from>
          <xdr:col>9</xdr:col>
          <xdr:colOff>213360</xdr:colOff>
          <xdr:row>22</xdr:row>
          <xdr:rowOff>160020</xdr:rowOff>
        </xdr:from>
        <xdr:to>
          <xdr:col>10</xdr:col>
          <xdr:colOff>0</xdr:colOff>
          <xdr:row>24</xdr:row>
          <xdr:rowOff>22860</xdr:rowOff>
        </xdr:to>
        <xdr:sp macro="" textlink="">
          <xdr:nvSpPr>
            <xdr:cNvPr id="4113" name="Check Box 17" hidden="1">
              <a:extLst>
                <a:ext uri="{63B3BB69-23CF-44E3-9099-C40C66FF867C}">
                  <a14:compatExt spid="_x0000_s4113"/>
                </a:ext>
                <a:ext uri="{FF2B5EF4-FFF2-40B4-BE49-F238E27FC236}">
                  <a16:creationId xmlns:a16="http://schemas.microsoft.com/office/drawing/2014/main" id="{00000000-0008-0000-0000-00001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83820</xdr:colOff>
          <xdr:row>22</xdr:row>
          <xdr:rowOff>160020</xdr:rowOff>
        </xdr:from>
        <xdr:to>
          <xdr:col>12</xdr:col>
          <xdr:colOff>0</xdr:colOff>
          <xdr:row>24</xdr:row>
          <xdr:rowOff>22860</xdr:rowOff>
        </xdr:to>
        <xdr:sp macro="" textlink="">
          <xdr:nvSpPr>
            <xdr:cNvPr id="4114" name="Check Box 18" hidden="1">
              <a:extLst>
                <a:ext uri="{63B3BB69-23CF-44E3-9099-C40C66FF867C}">
                  <a14:compatExt spid="_x0000_s4114"/>
                </a:ext>
                <a:ext uri="{FF2B5EF4-FFF2-40B4-BE49-F238E27FC236}">
                  <a16:creationId xmlns:a16="http://schemas.microsoft.com/office/drawing/2014/main" id="{00000000-0008-0000-0000-00001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68580</xdr:colOff>
          <xdr:row>26</xdr:row>
          <xdr:rowOff>0</xdr:rowOff>
        </xdr:from>
        <xdr:to>
          <xdr:col>4</xdr:col>
          <xdr:colOff>45720</xdr:colOff>
          <xdr:row>27</xdr:row>
          <xdr:rowOff>38100</xdr:rowOff>
        </xdr:to>
        <xdr:sp macro="" textlink="">
          <xdr:nvSpPr>
            <xdr:cNvPr id="4115" name="Check Box 19" hidden="1">
              <a:extLst>
                <a:ext uri="{63B3BB69-23CF-44E3-9099-C40C66FF867C}">
                  <a14:compatExt spid="_x0000_s4115"/>
                </a:ext>
                <a:ext uri="{FF2B5EF4-FFF2-40B4-BE49-F238E27FC236}">
                  <a16:creationId xmlns:a16="http://schemas.microsoft.com/office/drawing/2014/main" id="{00000000-0008-0000-0000-00001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68580</xdr:colOff>
          <xdr:row>27</xdr:row>
          <xdr:rowOff>0</xdr:rowOff>
        </xdr:from>
        <xdr:to>
          <xdr:col>4</xdr:col>
          <xdr:colOff>45720</xdr:colOff>
          <xdr:row>28</xdr:row>
          <xdr:rowOff>38100</xdr:rowOff>
        </xdr:to>
        <xdr:sp macro="" textlink="">
          <xdr:nvSpPr>
            <xdr:cNvPr id="4116" name="Check Box 20" hidden="1">
              <a:extLst>
                <a:ext uri="{63B3BB69-23CF-44E3-9099-C40C66FF867C}">
                  <a14:compatExt spid="_x0000_s4116"/>
                </a:ext>
                <a:ext uri="{FF2B5EF4-FFF2-40B4-BE49-F238E27FC236}">
                  <a16:creationId xmlns:a16="http://schemas.microsoft.com/office/drawing/2014/main" id="{00000000-0008-0000-0000-00001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68580</xdr:colOff>
          <xdr:row>27</xdr:row>
          <xdr:rowOff>0</xdr:rowOff>
        </xdr:from>
        <xdr:to>
          <xdr:col>4</xdr:col>
          <xdr:colOff>45720</xdr:colOff>
          <xdr:row>28</xdr:row>
          <xdr:rowOff>38100</xdr:rowOff>
        </xdr:to>
        <xdr:sp macro="" textlink="">
          <xdr:nvSpPr>
            <xdr:cNvPr id="4123" name="Check Box 27" hidden="1">
              <a:extLst>
                <a:ext uri="{63B3BB69-23CF-44E3-9099-C40C66FF867C}">
                  <a14:compatExt spid="_x0000_s4123"/>
                </a:ext>
                <a:ext uri="{FF2B5EF4-FFF2-40B4-BE49-F238E27FC236}">
                  <a16:creationId xmlns:a16="http://schemas.microsoft.com/office/drawing/2014/main" id="{00000000-0008-0000-0000-00001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38100</xdr:colOff>
          <xdr:row>6</xdr:row>
          <xdr:rowOff>22860</xdr:rowOff>
        </xdr:from>
        <xdr:to>
          <xdr:col>14</xdr:col>
          <xdr:colOff>0</xdr:colOff>
          <xdr:row>6</xdr:row>
          <xdr:rowOff>190500</xdr:rowOff>
        </xdr:to>
        <xdr:sp macro="" textlink="">
          <xdr:nvSpPr>
            <xdr:cNvPr id="5150" name="Check Box 30" hidden="1">
              <a:extLst>
                <a:ext uri="{63B3BB69-23CF-44E3-9099-C40C66FF867C}">
                  <a14:compatExt spid="_x0000_s5150"/>
                </a:ext>
                <a:ext uri="{FF2B5EF4-FFF2-40B4-BE49-F238E27FC236}">
                  <a16:creationId xmlns:a16="http://schemas.microsoft.com/office/drawing/2014/main" id="{00000000-0008-0000-0100-00001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60960</xdr:colOff>
          <xdr:row>6</xdr:row>
          <xdr:rowOff>30480</xdr:rowOff>
        </xdr:from>
        <xdr:to>
          <xdr:col>11</xdr:col>
          <xdr:colOff>38100</xdr:colOff>
          <xdr:row>6</xdr:row>
          <xdr:rowOff>182880</xdr:rowOff>
        </xdr:to>
        <xdr:sp macro="" textlink="">
          <xdr:nvSpPr>
            <xdr:cNvPr id="5149" name="Check Box 29" hidden="1">
              <a:extLst>
                <a:ext uri="{63B3BB69-23CF-44E3-9099-C40C66FF867C}">
                  <a14:compatExt spid="_x0000_s5149"/>
                </a:ext>
                <a:ext uri="{FF2B5EF4-FFF2-40B4-BE49-F238E27FC236}">
                  <a16:creationId xmlns:a16="http://schemas.microsoft.com/office/drawing/2014/main" id="{00000000-0008-0000-0100-00001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45720</xdr:colOff>
          <xdr:row>5</xdr:row>
          <xdr:rowOff>30480</xdr:rowOff>
        </xdr:from>
        <xdr:to>
          <xdr:col>23</xdr:col>
          <xdr:colOff>30480</xdr:colOff>
          <xdr:row>5</xdr:row>
          <xdr:rowOff>297180</xdr:rowOff>
        </xdr:to>
        <xdr:sp macro="" textlink="">
          <xdr:nvSpPr>
            <xdr:cNvPr id="5254" name="Check Box 134" hidden="1">
              <a:extLst>
                <a:ext uri="{63B3BB69-23CF-44E3-9099-C40C66FF867C}">
                  <a14:compatExt spid="_x0000_s5254"/>
                </a:ext>
                <a:ext uri="{FF2B5EF4-FFF2-40B4-BE49-F238E27FC236}">
                  <a16:creationId xmlns:a16="http://schemas.microsoft.com/office/drawing/2014/main" id="{00000000-0008-0000-0100-00008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60960</xdr:colOff>
          <xdr:row>2</xdr:row>
          <xdr:rowOff>45720</xdr:rowOff>
        </xdr:from>
        <xdr:to>
          <xdr:col>16</xdr:col>
          <xdr:colOff>30480</xdr:colOff>
          <xdr:row>2</xdr:row>
          <xdr:rowOff>251460</xdr:rowOff>
        </xdr:to>
        <xdr:sp macro="" textlink="">
          <xdr:nvSpPr>
            <xdr:cNvPr id="161794" name="Check Box 2" hidden="1">
              <a:extLst>
                <a:ext uri="{63B3BB69-23CF-44E3-9099-C40C66FF867C}">
                  <a14:compatExt spid="_x0000_s161794"/>
                </a:ext>
                <a:ext uri="{FF2B5EF4-FFF2-40B4-BE49-F238E27FC236}">
                  <a16:creationId xmlns:a16="http://schemas.microsoft.com/office/drawing/2014/main" id="{00000000-0008-0000-0200-0000027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45720</xdr:colOff>
          <xdr:row>2</xdr:row>
          <xdr:rowOff>45720</xdr:rowOff>
        </xdr:from>
        <xdr:to>
          <xdr:col>19</xdr:col>
          <xdr:colOff>7620</xdr:colOff>
          <xdr:row>2</xdr:row>
          <xdr:rowOff>251460</xdr:rowOff>
        </xdr:to>
        <xdr:sp macro="" textlink="">
          <xdr:nvSpPr>
            <xdr:cNvPr id="161795" name="Check Box 3" hidden="1">
              <a:extLst>
                <a:ext uri="{63B3BB69-23CF-44E3-9099-C40C66FF867C}">
                  <a14:compatExt spid="_x0000_s161795"/>
                </a:ext>
                <a:ext uri="{FF2B5EF4-FFF2-40B4-BE49-F238E27FC236}">
                  <a16:creationId xmlns:a16="http://schemas.microsoft.com/office/drawing/2014/main" id="{00000000-0008-0000-0200-0000037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30480</xdr:colOff>
          <xdr:row>12</xdr:row>
          <xdr:rowOff>45720</xdr:rowOff>
        </xdr:from>
        <xdr:to>
          <xdr:col>16</xdr:col>
          <xdr:colOff>106680</xdr:colOff>
          <xdr:row>12</xdr:row>
          <xdr:rowOff>220980</xdr:rowOff>
        </xdr:to>
        <xdr:sp macro="" textlink="">
          <xdr:nvSpPr>
            <xdr:cNvPr id="169987" name="Check Box 3" hidden="1">
              <a:extLst>
                <a:ext uri="{63B3BB69-23CF-44E3-9099-C40C66FF867C}">
                  <a14:compatExt spid="_x0000_s169987"/>
                </a:ext>
                <a:ext uri="{FF2B5EF4-FFF2-40B4-BE49-F238E27FC236}">
                  <a16:creationId xmlns:a16="http://schemas.microsoft.com/office/drawing/2014/main" id="{00000000-0008-0000-0300-0000039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137160</xdr:colOff>
          <xdr:row>12</xdr:row>
          <xdr:rowOff>22860</xdr:rowOff>
        </xdr:from>
        <xdr:to>
          <xdr:col>21</xdr:col>
          <xdr:colOff>45720</xdr:colOff>
          <xdr:row>12</xdr:row>
          <xdr:rowOff>228600</xdr:rowOff>
        </xdr:to>
        <xdr:sp macro="" textlink="">
          <xdr:nvSpPr>
            <xdr:cNvPr id="169988" name="Check Box 4" hidden="1">
              <a:extLst>
                <a:ext uri="{63B3BB69-23CF-44E3-9099-C40C66FF867C}">
                  <a14:compatExt spid="_x0000_s169988"/>
                </a:ext>
                <a:ext uri="{FF2B5EF4-FFF2-40B4-BE49-F238E27FC236}">
                  <a16:creationId xmlns:a16="http://schemas.microsoft.com/office/drawing/2014/main" id="{00000000-0008-0000-0300-0000049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12</xdr:row>
          <xdr:rowOff>22860</xdr:rowOff>
        </xdr:from>
        <xdr:to>
          <xdr:col>8</xdr:col>
          <xdr:colOff>30480</xdr:colOff>
          <xdr:row>13</xdr:row>
          <xdr:rowOff>0</xdr:rowOff>
        </xdr:to>
        <xdr:sp macro="" textlink="">
          <xdr:nvSpPr>
            <xdr:cNvPr id="169991" name="Check Box 7" hidden="1">
              <a:extLst>
                <a:ext uri="{63B3BB69-23CF-44E3-9099-C40C66FF867C}">
                  <a14:compatExt spid="_x0000_s169991"/>
                </a:ext>
                <a:ext uri="{FF2B5EF4-FFF2-40B4-BE49-F238E27FC236}">
                  <a16:creationId xmlns:a16="http://schemas.microsoft.com/office/drawing/2014/main" id="{00000000-0008-0000-0300-0000079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83820</xdr:colOff>
          <xdr:row>12</xdr:row>
          <xdr:rowOff>7620</xdr:rowOff>
        </xdr:from>
        <xdr:to>
          <xdr:col>13</xdr:col>
          <xdr:colOff>144780</xdr:colOff>
          <xdr:row>12</xdr:row>
          <xdr:rowOff>236220</xdr:rowOff>
        </xdr:to>
        <xdr:sp macro="" textlink="">
          <xdr:nvSpPr>
            <xdr:cNvPr id="169992" name="Check Box 8" hidden="1">
              <a:extLst>
                <a:ext uri="{63B3BB69-23CF-44E3-9099-C40C66FF867C}">
                  <a14:compatExt spid="_x0000_s169992"/>
                </a:ext>
                <a:ext uri="{FF2B5EF4-FFF2-40B4-BE49-F238E27FC236}">
                  <a16:creationId xmlns:a16="http://schemas.microsoft.com/office/drawing/2014/main" id="{00000000-0008-0000-0300-0000089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45720</xdr:colOff>
          <xdr:row>7</xdr:row>
          <xdr:rowOff>30480</xdr:rowOff>
        </xdr:from>
        <xdr:to>
          <xdr:col>8</xdr:col>
          <xdr:colOff>68580</xdr:colOff>
          <xdr:row>7</xdr:row>
          <xdr:rowOff>274320</xdr:rowOff>
        </xdr:to>
        <xdr:sp macro="" textlink="">
          <xdr:nvSpPr>
            <xdr:cNvPr id="169995" name="Check Box 11" hidden="1">
              <a:extLst>
                <a:ext uri="{63B3BB69-23CF-44E3-9099-C40C66FF867C}">
                  <a14:compatExt spid="_x0000_s169995"/>
                </a:ext>
                <a:ext uri="{FF2B5EF4-FFF2-40B4-BE49-F238E27FC236}">
                  <a16:creationId xmlns:a16="http://schemas.microsoft.com/office/drawing/2014/main" id="{00000000-0008-0000-0300-00000B9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60960</xdr:colOff>
          <xdr:row>7</xdr:row>
          <xdr:rowOff>22860</xdr:rowOff>
        </xdr:from>
        <xdr:to>
          <xdr:col>16</xdr:col>
          <xdr:colOff>160020</xdr:colOff>
          <xdr:row>7</xdr:row>
          <xdr:rowOff>266700</xdr:rowOff>
        </xdr:to>
        <xdr:sp macro="" textlink="">
          <xdr:nvSpPr>
            <xdr:cNvPr id="169996" name="Check Box 12" hidden="1">
              <a:extLst>
                <a:ext uri="{63B3BB69-23CF-44E3-9099-C40C66FF867C}">
                  <a14:compatExt spid="_x0000_s169996"/>
                </a:ext>
                <a:ext uri="{FF2B5EF4-FFF2-40B4-BE49-F238E27FC236}">
                  <a16:creationId xmlns:a16="http://schemas.microsoft.com/office/drawing/2014/main" id="{00000000-0008-0000-0300-00000C9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45720</xdr:colOff>
          <xdr:row>9</xdr:row>
          <xdr:rowOff>30480</xdr:rowOff>
        </xdr:from>
        <xdr:to>
          <xdr:col>8</xdr:col>
          <xdr:colOff>76200</xdr:colOff>
          <xdr:row>9</xdr:row>
          <xdr:rowOff>274320</xdr:rowOff>
        </xdr:to>
        <xdr:sp macro="" textlink="">
          <xdr:nvSpPr>
            <xdr:cNvPr id="169997" name="Check Box 13" hidden="1">
              <a:extLst>
                <a:ext uri="{63B3BB69-23CF-44E3-9099-C40C66FF867C}">
                  <a14:compatExt spid="_x0000_s169997"/>
                </a:ext>
                <a:ext uri="{FF2B5EF4-FFF2-40B4-BE49-F238E27FC236}">
                  <a16:creationId xmlns:a16="http://schemas.microsoft.com/office/drawing/2014/main" id="{00000000-0008-0000-0300-00000D9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68580</xdr:colOff>
          <xdr:row>9</xdr:row>
          <xdr:rowOff>30480</xdr:rowOff>
        </xdr:from>
        <xdr:to>
          <xdr:col>16</xdr:col>
          <xdr:colOff>160020</xdr:colOff>
          <xdr:row>9</xdr:row>
          <xdr:rowOff>274320</xdr:rowOff>
        </xdr:to>
        <xdr:sp macro="" textlink="">
          <xdr:nvSpPr>
            <xdr:cNvPr id="169998" name="Check Box 14" hidden="1">
              <a:extLst>
                <a:ext uri="{63B3BB69-23CF-44E3-9099-C40C66FF867C}">
                  <a14:compatExt spid="_x0000_s169998"/>
                </a:ext>
                <a:ext uri="{FF2B5EF4-FFF2-40B4-BE49-F238E27FC236}">
                  <a16:creationId xmlns:a16="http://schemas.microsoft.com/office/drawing/2014/main" id="{00000000-0008-0000-0300-00000E9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0</xdr:colOff>
          <xdr:row>6</xdr:row>
          <xdr:rowOff>22860</xdr:rowOff>
        </xdr:from>
        <xdr:to>
          <xdr:col>22</xdr:col>
          <xdr:colOff>220980</xdr:colOff>
          <xdr:row>7</xdr:row>
          <xdr:rowOff>236220</xdr:rowOff>
        </xdr:to>
        <xdr:sp macro="" textlink="">
          <xdr:nvSpPr>
            <xdr:cNvPr id="144408" name="Group Box 24" hidden="1">
              <a:extLst>
                <a:ext uri="{63B3BB69-23CF-44E3-9099-C40C66FF867C}">
                  <a14:compatExt spid="_x0000_s144408"/>
                </a:ext>
                <a:ext uri="{FF2B5EF4-FFF2-40B4-BE49-F238E27FC236}">
                  <a16:creationId xmlns:a16="http://schemas.microsoft.com/office/drawing/2014/main" id="{00000000-0008-0000-0400-00001834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60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xdr:row>
          <xdr:rowOff>251460</xdr:rowOff>
        </xdr:from>
        <xdr:to>
          <xdr:col>13</xdr:col>
          <xdr:colOff>259080</xdr:colOff>
          <xdr:row>7</xdr:row>
          <xdr:rowOff>160020</xdr:rowOff>
        </xdr:to>
        <xdr:sp macro="" textlink="">
          <xdr:nvSpPr>
            <xdr:cNvPr id="144409" name="Group Box 25" hidden="1">
              <a:extLst>
                <a:ext uri="{63B3BB69-23CF-44E3-9099-C40C66FF867C}">
                  <a14:compatExt spid="_x0000_s144409"/>
                </a:ext>
                <a:ext uri="{FF2B5EF4-FFF2-40B4-BE49-F238E27FC236}">
                  <a16:creationId xmlns:a16="http://schemas.microsoft.com/office/drawing/2014/main" id="{00000000-0008-0000-0400-00001934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14</xdr:row>
          <xdr:rowOff>274320</xdr:rowOff>
        </xdr:from>
        <xdr:to>
          <xdr:col>12</xdr:col>
          <xdr:colOff>228600</xdr:colOff>
          <xdr:row>15</xdr:row>
          <xdr:rowOff>327660</xdr:rowOff>
        </xdr:to>
        <xdr:sp macro="" textlink="">
          <xdr:nvSpPr>
            <xdr:cNvPr id="144410" name="Group Box 26" hidden="1">
              <a:extLst>
                <a:ext uri="{63B3BB69-23CF-44E3-9099-C40C66FF867C}">
                  <a14:compatExt spid="_x0000_s144410"/>
                </a:ext>
                <a:ext uri="{FF2B5EF4-FFF2-40B4-BE49-F238E27FC236}">
                  <a16:creationId xmlns:a16="http://schemas.microsoft.com/office/drawing/2014/main" id="{00000000-0008-0000-0400-00001A34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14</xdr:row>
          <xdr:rowOff>198120</xdr:rowOff>
        </xdr:from>
        <xdr:to>
          <xdr:col>23</xdr:col>
          <xdr:colOff>152400</xdr:colOff>
          <xdr:row>15</xdr:row>
          <xdr:rowOff>304800</xdr:rowOff>
        </xdr:to>
        <xdr:sp macro="" textlink="">
          <xdr:nvSpPr>
            <xdr:cNvPr id="144411" name="Group Box 27" hidden="1">
              <a:extLst>
                <a:ext uri="{63B3BB69-23CF-44E3-9099-C40C66FF867C}">
                  <a14:compatExt spid="_x0000_s144411"/>
                </a:ext>
                <a:ext uri="{FF2B5EF4-FFF2-40B4-BE49-F238E27FC236}">
                  <a16:creationId xmlns:a16="http://schemas.microsoft.com/office/drawing/2014/main" id="{00000000-0008-0000-0400-00001B34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71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21</xdr:row>
          <xdr:rowOff>0</xdr:rowOff>
        </xdr:from>
        <xdr:to>
          <xdr:col>14</xdr:col>
          <xdr:colOff>38100</xdr:colOff>
          <xdr:row>22</xdr:row>
          <xdr:rowOff>304800</xdr:rowOff>
        </xdr:to>
        <xdr:sp macro="" textlink="">
          <xdr:nvSpPr>
            <xdr:cNvPr id="144412" name="Group Box 28" hidden="1">
              <a:extLst>
                <a:ext uri="{63B3BB69-23CF-44E3-9099-C40C66FF867C}">
                  <a14:compatExt spid="_x0000_s144412"/>
                </a:ext>
                <a:ext uri="{FF2B5EF4-FFF2-40B4-BE49-F238E27FC236}">
                  <a16:creationId xmlns:a16="http://schemas.microsoft.com/office/drawing/2014/main" id="{00000000-0008-0000-0400-00001C34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21</xdr:row>
          <xdr:rowOff>0</xdr:rowOff>
        </xdr:from>
        <xdr:to>
          <xdr:col>24</xdr:col>
          <xdr:colOff>30480</xdr:colOff>
          <xdr:row>22</xdr:row>
          <xdr:rowOff>304800</xdr:rowOff>
        </xdr:to>
        <xdr:sp macro="" textlink="">
          <xdr:nvSpPr>
            <xdr:cNvPr id="144413" name="Group Box 29" hidden="1">
              <a:extLst>
                <a:ext uri="{63B3BB69-23CF-44E3-9099-C40C66FF867C}">
                  <a14:compatExt spid="_x0000_s144413"/>
                </a:ext>
                <a:ext uri="{FF2B5EF4-FFF2-40B4-BE49-F238E27FC236}">
                  <a16:creationId xmlns:a16="http://schemas.microsoft.com/office/drawing/2014/main" id="{00000000-0008-0000-0400-00001D34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83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xdr:row>
          <xdr:rowOff>251460</xdr:rowOff>
        </xdr:from>
        <xdr:to>
          <xdr:col>23</xdr:col>
          <xdr:colOff>137160</xdr:colOff>
          <xdr:row>7</xdr:row>
          <xdr:rowOff>160020</xdr:rowOff>
        </xdr:to>
        <xdr:sp macro="" textlink="">
          <xdr:nvSpPr>
            <xdr:cNvPr id="144414" name="Group Box 30" hidden="1">
              <a:extLst>
                <a:ext uri="{63B3BB69-23CF-44E3-9099-C40C66FF867C}">
                  <a14:compatExt spid="_x0000_s144414"/>
                </a:ext>
                <a:ext uri="{FF2B5EF4-FFF2-40B4-BE49-F238E27FC236}">
                  <a16:creationId xmlns:a16="http://schemas.microsoft.com/office/drawing/2014/main" id="{00000000-0008-0000-0400-00001E34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xdr:row>
          <xdr:rowOff>251460</xdr:rowOff>
        </xdr:from>
        <xdr:to>
          <xdr:col>23</xdr:col>
          <xdr:colOff>137160</xdr:colOff>
          <xdr:row>7</xdr:row>
          <xdr:rowOff>160020</xdr:rowOff>
        </xdr:to>
        <xdr:sp macro="" textlink="">
          <xdr:nvSpPr>
            <xdr:cNvPr id="144415" name="Group Box 31" hidden="1">
              <a:extLst>
                <a:ext uri="{63B3BB69-23CF-44E3-9099-C40C66FF867C}">
                  <a14:compatExt spid="_x0000_s144415"/>
                </a:ext>
                <a:ext uri="{FF2B5EF4-FFF2-40B4-BE49-F238E27FC236}">
                  <a16:creationId xmlns:a16="http://schemas.microsoft.com/office/drawing/2014/main" id="{00000000-0008-0000-0400-00001F34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14</xdr:row>
          <xdr:rowOff>274320</xdr:rowOff>
        </xdr:from>
        <xdr:to>
          <xdr:col>22</xdr:col>
          <xdr:colOff>144780</xdr:colOff>
          <xdr:row>15</xdr:row>
          <xdr:rowOff>327660</xdr:rowOff>
        </xdr:to>
        <xdr:sp macro="" textlink="">
          <xdr:nvSpPr>
            <xdr:cNvPr id="144416" name="Group Box 32" hidden="1">
              <a:extLst>
                <a:ext uri="{63B3BB69-23CF-44E3-9099-C40C66FF867C}">
                  <a14:compatExt spid="_x0000_s144416"/>
                </a:ext>
                <a:ext uri="{FF2B5EF4-FFF2-40B4-BE49-F238E27FC236}">
                  <a16:creationId xmlns:a16="http://schemas.microsoft.com/office/drawing/2014/main" id="{00000000-0008-0000-0400-00002034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21</xdr:row>
          <xdr:rowOff>0</xdr:rowOff>
        </xdr:from>
        <xdr:to>
          <xdr:col>23</xdr:col>
          <xdr:colOff>289560</xdr:colOff>
          <xdr:row>22</xdr:row>
          <xdr:rowOff>304800</xdr:rowOff>
        </xdr:to>
        <xdr:sp macro="" textlink="">
          <xdr:nvSpPr>
            <xdr:cNvPr id="144417" name="Group Box 33" hidden="1">
              <a:extLst>
                <a:ext uri="{63B3BB69-23CF-44E3-9099-C40C66FF867C}">
                  <a14:compatExt spid="_x0000_s144417"/>
                </a:ext>
                <a:ext uri="{FF2B5EF4-FFF2-40B4-BE49-F238E27FC236}">
                  <a16:creationId xmlns:a16="http://schemas.microsoft.com/office/drawing/2014/main" id="{00000000-0008-0000-0400-00002134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21</xdr:row>
          <xdr:rowOff>0</xdr:rowOff>
        </xdr:from>
        <xdr:to>
          <xdr:col>23</xdr:col>
          <xdr:colOff>289560</xdr:colOff>
          <xdr:row>22</xdr:row>
          <xdr:rowOff>304800</xdr:rowOff>
        </xdr:to>
        <xdr:sp macro="" textlink="">
          <xdr:nvSpPr>
            <xdr:cNvPr id="144418" name="Group Box 34" hidden="1">
              <a:extLst>
                <a:ext uri="{63B3BB69-23CF-44E3-9099-C40C66FF867C}">
                  <a14:compatExt spid="_x0000_s144418"/>
                </a:ext>
                <a:ext uri="{FF2B5EF4-FFF2-40B4-BE49-F238E27FC236}">
                  <a16:creationId xmlns:a16="http://schemas.microsoft.com/office/drawing/2014/main" id="{00000000-0008-0000-0400-00002234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14</xdr:row>
          <xdr:rowOff>274320</xdr:rowOff>
        </xdr:from>
        <xdr:to>
          <xdr:col>22</xdr:col>
          <xdr:colOff>144780</xdr:colOff>
          <xdr:row>15</xdr:row>
          <xdr:rowOff>327660</xdr:rowOff>
        </xdr:to>
        <xdr:sp macro="" textlink="">
          <xdr:nvSpPr>
            <xdr:cNvPr id="144432" name="Group Box 48" hidden="1">
              <a:extLst>
                <a:ext uri="{63B3BB69-23CF-44E3-9099-C40C66FF867C}">
                  <a14:compatExt spid="_x0000_s144432"/>
                </a:ext>
                <a:ext uri="{FF2B5EF4-FFF2-40B4-BE49-F238E27FC236}">
                  <a16:creationId xmlns:a16="http://schemas.microsoft.com/office/drawing/2014/main" id="{00000000-0008-0000-0400-00003034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21</xdr:row>
          <xdr:rowOff>0</xdr:rowOff>
        </xdr:from>
        <xdr:to>
          <xdr:col>23</xdr:col>
          <xdr:colOff>289560</xdr:colOff>
          <xdr:row>22</xdr:row>
          <xdr:rowOff>304800</xdr:rowOff>
        </xdr:to>
        <xdr:sp macro="" textlink="">
          <xdr:nvSpPr>
            <xdr:cNvPr id="144439" name="Group Box 55" hidden="1">
              <a:extLst>
                <a:ext uri="{63B3BB69-23CF-44E3-9099-C40C66FF867C}">
                  <a14:compatExt spid="_x0000_s144439"/>
                </a:ext>
                <a:ext uri="{FF2B5EF4-FFF2-40B4-BE49-F238E27FC236}">
                  <a16:creationId xmlns:a16="http://schemas.microsoft.com/office/drawing/2014/main" id="{00000000-0008-0000-0400-00003734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21</xdr:row>
          <xdr:rowOff>0</xdr:rowOff>
        </xdr:from>
        <xdr:to>
          <xdr:col>24</xdr:col>
          <xdr:colOff>30480</xdr:colOff>
          <xdr:row>22</xdr:row>
          <xdr:rowOff>304800</xdr:rowOff>
        </xdr:to>
        <xdr:sp macro="" textlink="">
          <xdr:nvSpPr>
            <xdr:cNvPr id="144453" name="Group Box 69" hidden="1">
              <a:extLst>
                <a:ext uri="{63B3BB69-23CF-44E3-9099-C40C66FF867C}">
                  <a14:compatExt spid="_x0000_s144453"/>
                </a:ext>
                <a:ext uri="{FF2B5EF4-FFF2-40B4-BE49-F238E27FC236}">
                  <a16:creationId xmlns:a16="http://schemas.microsoft.com/office/drawing/2014/main" id="{00000000-0008-0000-0400-00004534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83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0</xdr:rowOff>
        </xdr:from>
        <xdr:to>
          <xdr:col>14</xdr:col>
          <xdr:colOff>38100</xdr:colOff>
          <xdr:row>24</xdr:row>
          <xdr:rowOff>304800</xdr:rowOff>
        </xdr:to>
        <xdr:sp macro="" textlink="">
          <xdr:nvSpPr>
            <xdr:cNvPr id="144466" name="Group Box 82" hidden="1">
              <a:extLst>
                <a:ext uri="{63B3BB69-23CF-44E3-9099-C40C66FF867C}">
                  <a14:compatExt spid="_x0000_s144466"/>
                </a:ext>
                <a:ext uri="{FF2B5EF4-FFF2-40B4-BE49-F238E27FC236}">
                  <a16:creationId xmlns:a16="http://schemas.microsoft.com/office/drawing/2014/main" id="{00000000-0008-0000-0400-00005234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6</xdr:row>
          <xdr:rowOff>0</xdr:rowOff>
        </xdr:from>
        <xdr:to>
          <xdr:col>5</xdr:col>
          <xdr:colOff>30480</xdr:colOff>
          <xdr:row>6</xdr:row>
          <xdr:rowOff>304800</xdr:rowOff>
        </xdr:to>
        <xdr:sp macro="" textlink="">
          <xdr:nvSpPr>
            <xdr:cNvPr id="144467" name="Check Box 83" hidden="1">
              <a:extLst>
                <a:ext uri="{63B3BB69-23CF-44E3-9099-C40C66FF867C}">
                  <a14:compatExt spid="_x0000_s144467"/>
                </a:ext>
                <a:ext uri="{FF2B5EF4-FFF2-40B4-BE49-F238E27FC236}">
                  <a16:creationId xmlns:a16="http://schemas.microsoft.com/office/drawing/2014/main" id="{00000000-0008-0000-0400-000053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6</xdr:row>
          <xdr:rowOff>76200</xdr:rowOff>
        </xdr:from>
        <xdr:to>
          <xdr:col>8</xdr:col>
          <xdr:colOff>0</xdr:colOff>
          <xdr:row>6</xdr:row>
          <xdr:rowOff>220980</xdr:rowOff>
        </xdr:to>
        <xdr:sp macro="" textlink="">
          <xdr:nvSpPr>
            <xdr:cNvPr id="144468" name="Check Box 84" hidden="1">
              <a:extLst>
                <a:ext uri="{63B3BB69-23CF-44E3-9099-C40C66FF867C}">
                  <a14:compatExt spid="_x0000_s144468"/>
                </a:ext>
                <a:ext uri="{FF2B5EF4-FFF2-40B4-BE49-F238E27FC236}">
                  <a16:creationId xmlns:a16="http://schemas.microsoft.com/office/drawing/2014/main" id="{00000000-0008-0000-0400-000054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6</xdr:row>
          <xdr:rowOff>45720</xdr:rowOff>
        </xdr:from>
        <xdr:to>
          <xdr:col>15</xdr:col>
          <xdr:colOff>68580</xdr:colOff>
          <xdr:row>6</xdr:row>
          <xdr:rowOff>274320</xdr:rowOff>
        </xdr:to>
        <xdr:sp macro="" textlink="">
          <xdr:nvSpPr>
            <xdr:cNvPr id="144469" name="Check Box 85" hidden="1">
              <a:extLst>
                <a:ext uri="{63B3BB69-23CF-44E3-9099-C40C66FF867C}">
                  <a14:compatExt spid="_x0000_s144469"/>
                </a:ext>
                <a:ext uri="{FF2B5EF4-FFF2-40B4-BE49-F238E27FC236}">
                  <a16:creationId xmlns:a16="http://schemas.microsoft.com/office/drawing/2014/main" id="{00000000-0008-0000-0400-000055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7620</xdr:colOff>
          <xdr:row>6</xdr:row>
          <xdr:rowOff>22860</xdr:rowOff>
        </xdr:from>
        <xdr:to>
          <xdr:col>18</xdr:col>
          <xdr:colOff>38100</xdr:colOff>
          <xdr:row>6</xdr:row>
          <xdr:rowOff>266700</xdr:rowOff>
        </xdr:to>
        <xdr:sp macro="" textlink="">
          <xdr:nvSpPr>
            <xdr:cNvPr id="144470" name="Check Box 86" hidden="1">
              <a:extLst>
                <a:ext uri="{63B3BB69-23CF-44E3-9099-C40C66FF867C}">
                  <a14:compatExt spid="_x0000_s144470"/>
                </a:ext>
                <a:ext uri="{FF2B5EF4-FFF2-40B4-BE49-F238E27FC236}">
                  <a16:creationId xmlns:a16="http://schemas.microsoft.com/office/drawing/2014/main" id="{00000000-0008-0000-0400-000056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7</xdr:row>
          <xdr:rowOff>76200</xdr:rowOff>
        </xdr:from>
        <xdr:to>
          <xdr:col>5</xdr:col>
          <xdr:colOff>76200</xdr:colOff>
          <xdr:row>7</xdr:row>
          <xdr:rowOff>327660</xdr:rowOff>
        </xdr:to>
        <xdr:sp macro="" textlink="">
          <xdr:nvSpPr>
            <xdr:cNvPr id="144472" name="Check Box 88" hidden="1">
              <a:extLst>
                <a:ext uri="{63B3BB69-23CF-44E3-9099-C40C66FF867C}">
                  <a14:compatExt spid="_x0000_s144472"/>
                </a:ext>
                <a:ext uri="{FF2B5EF4-FFF2-40B4-BE49-F238E27FC236}">
                  <a16:creationId xmlns:a16="http://schemas.microsoft.com/office/drawing/2014/main" id="{00000000-0008-0000-0400-000058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7</xdr:row>
          <xdr:rowOff>68580</xdr:rowOff>
        </xdr:from>
        <xdr:to>
          <xdr:col>15</xdr:col>
          <xdr:colOff>45720</xdr:colOff>
          <xdr:row>7</xdr:row>
          <xdr:rowOff>312420</xdr:rowOff>
        </xdr:to>
        <xdr:sp macro="" textlink="">
          <xdr:nvSpPr>
            <xdr:cNvPr id="144473" name="Check Box 89" hidden="1">
              <a:extLst>
                <a:ext uri="{63B3BB69-23CF-44E3-9099-C40C66FF867C}">
                  <a14:compatExt spid="_x0000_s144473"/>
                </a:ext>
                <a:ext uri="{FF2B5EF4-FFF2-40B4-BE49-F238E27FC236}">
                  <a16:creationId xmlns:a16="http://schemas.microsoft.com/office/drawing/2014/main" id="{00000000-0008-0000-0400-000059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8</xdr:row>
          <xdr:rowOff>76200</xdr:rowOff>
        </xdr:from>
        <xdr:to>
          <xdr:col>5</xdr:col>
          <xdr:colOff>7620</xdr:colOff>
          <xdr:row>8</xdr:row>
          <xdr:rowOff>327660</xdr:rowOff>
        </xdr:to>
        <xdr:sp macro="" textlink="">
          <xdr:nvSpPr>
            <xdr:cNvPr id="144474" name="Check Box 90" hidden="1">
              <a:extLst>
                <a:ext uri="{63B3BB69-23CF-44E3-9099-C40C66FF867C}">
                  <a14:compatExt spid="_x0000_s144474"/>
                </a:ext>
                <a:ext uri="{FF2B5EF4-FFF2-40B4-BE49-F238E27FC236}">
                  <a16:creationId xmlns:a16="http://schemas.microsoft.com/office/drawing/2014/main" id="{00000000-0008-0000-0400-00005A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8</xdr:row>
          <xdr:rowOff>60960</xdr:rowOff>
        </xdr:from>
        <xdr:to>
          <xdr:col>15</xdr:col>
          <xdr:colOff>22860</xdr:colOff>
          <xdr:row>8</xdr:row>
          <xdr:rowOff>304800</xdr:rowOff>
        </xdr:to>
        <xdr:sp macro="" textlink="">
          <xdr:nvSpPr>
            <xdr:cNvPr id="144475" name="Check Box 91" hidden="1">
              <a:extLst>
                <a:ext uri="{63B3BB69-23CF-44E3-9099-C40C66FF867C}">
                  <a14:compatExt spid="_x0000_s144475"/>
                </a:ext>
                <a:ext uri="{FF2B5EF4-FFF2-40B4-BE49-F238E27FC236}">
                  <a16:creationId xmlns:a16="http://schemas.microsoft.com/office/drawing/2014/main" id="{00000000-0008-0000-0400-00005B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xdr:row>
          <xdr:rowOff>198120</xdr:rowOff>
        </xdr:from>
        <xdr:to>
          <xdr:col>4</xdr:col>
          <xdr:colOff>251460</xdr:colOff>
          <xdr:row>9</xdr:row>
          <xdr:rowOff>449580</xdr:rowOff>
        </xdr:to>
        <xdr:sp macro="" textlink="">
          <xdr:nvSpPr>
            <xdr:cNvPr id="144476" name="Check Box 92" hidden="1">
              <a:extLst>
                <a:ext uri="{63B3BB69-23CF-44E3-9099-C40C66FF867C}">
                  <a14:compatExt spid="_x0000_s144476"/>
                </a:ext>
                <a:ext uri="{FF2B5EF4-FFF2-40B4-BE49-F238E27FC236}">
                  <a16:creationId xmlns:a16="http://schemas.microsoft.com/office/drawing/2014/main" id="{00000000-0008-0000-0400-00005C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10</xdr:row>
          <xdr:rowOff>38100</xdr:rowOff>
        </xdr:from>
        <xdr:to>
          <xdr:col>4</xdr:col>
          <xdr:colOff>228600</xdr:colOff>
          <xdr:row>10</xdr:row>
          <xdr:rowOff>289560</xdr:rowOff>
        </xdr:to>
        <xdr:sp macro="" textlink="">
          <xdr:nvSpPr>
            <xdr:cNvPr id="144479" name="Check Box 95" hidden="1">
              <a:extLst>
                <a:ext uri="{63B3BB69-23CF-44E3-9099-C40C66FF867C}">
                  <a14:compatExt spid="_x0000_s144479"/>
                </a:ext>
                <a:ext uri="{FF2B5EF4-FFF2-40B4-BE49-F238E27FC236}">
                  <a16:creationId xmlns:a16="http://schemas.microsoft.com/office/drawing/2014/main" id="{00000000-0008-0000-0400-00005F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10</xdr:row>
          <xdr:rowOff>76200</xdr:rowOff>
        </xdr:from>
        <xdr:to>
          <xdr:col>6</xdr:col>
          <xdr:colOff>297180</xdr:colOff>
          <xdr:row>10</xdr:row>
          <xdr:rowOff>251460</xdr:rowOff>
        </xdr:to>
        <xdr:sp macro="" textlink="">
          <xdr:nvSpPr>
            <xdr:cNvPr id="144480" name="Check Box 96" hidden="1">
              <a:extLst>
                <a:ext uri="{63B3BB69-23CF-44E3-9099-C40C66FF867C}">
                  <a14:compatExt spid="_x0000_s144480"/>
                </a:ext>
                <a:ext uri="{FF2B5EF4-FFF2-40B4-BE49-F238E27FC236}">
                  <a16:creationId xmlns:a16="http://schemas.microsoft.com/office/drawing/2014/main" id="{00000000-0008-0000-0400-000060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60960</xdr:colOff>
          <xdr:row>10</xdr:row>
          <xdr:rowOff>30480</xdr:rowOff>
        </xdr:from>
        <xdr:to>
          <xdr:col>9</xdr:col>
          <xdr:colOff>22860</xdr:colOff>
          <xdr:row>10</xdr:row>
          <xdr:rowOff>297180</xdr:rowOff>
        </xdr:to>
        <xdr:sp macro="" textlink="">
          <xdr:nvSpPr>
            <xdr:cNvPr id="144481" name="Check Box 97" hidden="1">
              <a:extLst>
                <a:ext uri="{63B3BB69-23CF-44E3-9099-C40C66FF867C}">
                  <a14:compatExt spid="_x0000_s144481"/>
                </a:ext>
                <a:ext uri="{FF2B5EF4-FFF2-40B4-BE49-F238E27FC236}">
                  <a16:creationId xmlns:a16="http://schemas.microsoft.com/office/drawing/2014/main" id="{00000000-0008-0000-0400-000061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30480</xdr:colOff>
          <xdr:row>10</xdr:row>
          <xdr:rowOff>30480</xdr:rowOff>
        </xdr:from>
        <xdr:to>
          <xdr:col>15</xdr:col>
          <xdr:colOff>30480</xdr:colOff>
          <xdr:row>10</xdr:row>
          <xdr:rowOff>266700</xdr:rowOff>
        </xdr:to>
        <xdr:sp macro="" textlink="">
          <xdr:nvSpPr>
            <xdr:cNvPr id="144489" name="Check Box 105" hidden="1">
              <a:extLst>
                <a:ext uri="{63B3BB69-23CF-44E3-9099-C40C66FF867C}">
                  <a14:compatExt spid="_x0000_s144489"/>
                </a:ext>
                <a:ext uri="{FF2B5EF4-FFF2-40B4-BE49-F238E27FC236}">
                  <a16:creationId xmlns:a16="http://schemas.microsoft.com/office/drawing/2014/main" id="{00000000-0008-0000-0400-000069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83820</xdr:colOff>
          <xdr:row>10</xdr:row>
          <xdr:rowOff>45720</xdr:rowOff>
        </xdr:from>
        <xdr:to>
          <xdr:col>17</xdr:col>
          <xdr:colOff>45720</xdr:colOff>
          <xdr:row>10</xdr:row>
          <xdr:rowOff>251460</xdr:rowOff>
        </xdr:to>
        <xdr:sp macro="" textlink="">
          <xdr:nvSpPr>
            <xdr:cNvPr id="144490" name="Check Box 106" hidden="1">
              <a:extLst>
                <a:ext uri="{63B3BB69-23CF-44E3-9099-C40C66FF867C}">
                  <a14:compatExt spid="_x0000_s144490"/>
                </a:ext>
                <a:ext uri="{FF2B5EF4-FFF2-40B4-BE49-F238E27FC236}">
                  <a16:creationId xmlns:a16="http://schemas.microsoft.com/office/drawing/2014/main" id="{00000000-0008-0000-0400-00006A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45720</xdr:colOff>
          <xdr:row>10</xdr:row>
          <xdr:rowOff>38100</xdr:rowOff>
        </xdr:from>
        <xdr:to>
          <xdr:col>19</xdr:col>
          <xdr:colOff>0</xdr:colOff>
          <xdr:row>10</xdr:row>
          <xdr:rowOff>289560</xdr:rowOff>
        </xdr:to>
        <xdr:sp macro="" textlink="">
          <xdr:nvSpPr>
            <xdr:cNvPr id="144491" name="Check Box 107" hidden="1">
              <a:extLst>
                <a:ext uri="{63B3BB69-23CF-44E3-9099-C40C66FF867C}">
                  <a14:compatExt spid="_x0000_s144491"/>
                </a:ext>
                <a:ext uri="{FF2B5EF4-FFF2-40B4-BE49-F238E27FC236}">
                  <a16:creationId xmlns:a16="http://schemas.microsoft.com/office/drawing/2014/main" id="{00000000-0008-0000-0400-00006B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12</xdr:row>
          <xdr:rowOff>60960</xdr:rowOff>
        </xdr:from>
        <xdr:to>
          <xdr:col>4</xdr:col>
          <xdr:colOff>228600</xdr:colOff>
          <xdr:row>12</xdr:row>
          <xdr:rowOff>266700</xdr:rowOff>
        </xdr:to>
        <xdr:sp macro="" textlink="">
          <xdr:nvSpPr>
            <xdr:cNvPr id="144495" name="Check Box 111" hidden="1">
              <a:extLst>
                <a:ext uri="{63B3BB69-23CF-44E3-9099-C40C66FF867C}">
                  <a14:compatExt spid="_x0000_s144495"/>
                </a:ext>
                <a:ext uri="{FF2B5EF4-FFF2-40B4-BE49-F238E27FC236}">
                  <a16:creationId xmlns:a16="http://schemas.microsoft.com/office/drawing/2014/main" id="{00000000-0008-0000-0400-00006F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12</xdr:row>
          <xdr:rowOff>83820</xdr:rowOff>
        </xdr:from>
        <xdr:to>
          <xdr:col>6</xdr:col>
          <xdr:colOff>289560</xdr:colOff>
          <xdr:row>12</xdr:row>
          <xdr:rowOff>259080</xdr:rowOff>
        </xdr:to>
        <xdr:sp macro="" textlink="">
          <xdr:nvSpPr>
            <xdr:cNvPr id="144496" name="Check Box 112" hidden="1">
              <a:extLst>
                <a:ext uri="{63B3BB69-23CF-44E3-9099-C40C66FF867C}">
                  <a14:compatExt spid="_x0000_s144496"/>
                </a:ext>
                <a:ext uri="{FF2B5EF4-FFF2-40B4-BE49-F238E27FC236}">
                  <a16:creationId xmlns:a16="http://schemas.microsoft.com/office/drawing/2014/main" id="{00000000-0008-0000-0400-000070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12</xdr:row>
          <xdr:rowOff>30480</xdr:rowOff>
        </xdr:from>
        <xdr:to>
          <xdr:col>9</xdr:col>
          <xdr:colOff>7620</xdr:colOff>
          <xdr:row>12</xdr:row>
          <xdr:rowOff>297180</xdr:rowOff>
        </xdr:to>
        <xdr:sp macro="" textlink="">
          <xdr:nvSpPr>
            <xdr:cNvPr id="144497" name="Check Box 113" hidden="1">
              <a:extLst>
                <a:ext uri="{63B3BB69-23CF-44E3-9099-C40C66FF867C}">
                  <a14:compatExt spid="_x0000_s144497"/>
                </a:ext>
                <a:ext uri="{FF2B5EF4-FFF2-40B4-BE49-F238E27FC236}">
                  <a16:creationId xmlns:a16="http://schemas.microsoft.com/office/drawing/2014/main" id="{00000000-0008-0000-0400-000071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45720</xdr:colOff>
          <xdr:row>12</xdr:row>
          <xdr:rowOff>30480</xdr:rowOff>
        </xdr:from>
        <xdr:to>
          <xdr:col>12</xdr:col>
          <xdr:colOff>7620</xdr:colOff>
          <xdr:row>12</xdr:row>
          <xdr:rowOff>289560</xdr:rowOff>
        </xdr:to>
        <xdr:sp macro="" textlink="">
          <xdr:nvSpPr>
            <xdr:cNvPr id="144498" name="Check Box 114" hidden="1">
              <a:extLst>
                <a:ext uri="{63B3BB69-23CF-44E3-9099-C40C66FF867C}">
                  <a14:compatExt spid="_x0000_s144498"/>
                </a:ext>
                <a:ext uri="{FF2B5EF4-FFF2-40B4-BE49-F238E27FC236}">
                  <a16:creationId xmlns:a16="http://schemas.microsoft.com/office/drawing/2014/main" id="{00000000-0008-0000-0400-000072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30480</xdr:colOff>
          <xdr:row>12</xdr:row>
          <xdr:rowOff>38100</xdr:rowOff>
        </xdr:from>
        <xdr:to>
          <xdr:col>15</xdr:col>
          <xdr:colOff>30480</xdr:colOff>
          <xdr:row>12</xdr:row>
          <xdr:rowOff>274320</xdr:rowOff>
        </xdr:to>
        <xdr:sp macro="" textlink="">
          <xdr:nvSpPr>
            <xdr:cNvPr id="144499" name="Check Box 115" hidden="1">
              <a:extLst>
                <a:ext uri="{63B3BB69-23CF-44E3-9099-C40C66FF867C}">
                  <a14:compatExt spid="_x0000_s144499"/>
                </a:ext>
                <a:ext uri="{FF2B5EF4-FFF2-40B4-BE49-F238E27FC236}">
                  <a16:creationId xmlns:a16="http://schemas.microsoft.com/office/drawing/2014/main" id="{00000000-0008-0000-0400-000073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60960</xdr:colOff>
          <xdr:row>12</xdr:row>
          <xdr:rowOff>68580</xdr:rowOff>
        </xdr:from>
        <xdr:to>
          <xdr:col>17</xdr:col>
          <xdr:colOff>0</xdr:colOff>
          <xdr:row>12</xdr:row>
          <xdr:rowOff>259080</xdr:rowOff>
        </xdr:to>
        <xdr:sp macro="" textlink="">
          <xdr:nvSpPr>
            <xdr:cNvPr id="144500" name="Check Box 116" hidden="1">
              <a:extLst>
                <a:ext uri="{63B3BB69-23CF-44E3-9099-C40C66FF867C}">
                  <a14:compatExt spid="_x0000_s144500"/>
                </a:ext>
                <a:ext uri="{FF2B5EF4-FFF2-40B4-BE49-F238E27FC236}">
                  <a16:creationId xmlns:a16="http://schemas.microsoft.com/office/drawing/2014/main" id="{00000000-0008-0000-0400-000074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12</xdr:row>
          <xdr:rowOff>38100</xdr:rowOff>
        </xdr:from>
        <xdr:to>
          <xdr:col>19</xdr:col>
          <xdr:colOff>0</xdr:colOff>
          <xdr:row>12</xdr:row>
          <xdr:rowOff>289560</xdr:rowOff>
        </xdr:to>
        <xdr:sp macro="" textlink="">
          <xdr:nvSpPr>
            <xdr:cNvPr id="144501" name="Check Box 117" hidden="1">
              <a:extLst>
                <a:ext uri="{63B3BB69-23CF-44E3-9099-C40C66FF867C}">
                  <a14:compatExt spid="_x0000_s144501"/>
                </a:ext>
                <a:ext uri="{FF2B5EF4-FFF2-40B4-BE49-F238E27FC236}">
                  <a16:creationId xmlns:a16="http://schemas.microsoft.com/office/drawing/2014/main" id="{00000000-0008-0000-0400-000075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22860</xdr:colOff>
          <xdr:row>12</xdr:row>
          <xdr:rowOff>45720</xdr:rowOff>
        </xdr:from>
        <xdr:to>
          <xdr:col>22</xdr:col>
          <xdr:colOff>22860</xdr:colOff>
          <xdr:row>12</xdr:row>
          <xdr:rowOff>266700</xdr:rowOff>
        </xdr:to>
        <xdr:sp macro="" textlink="">
          <xdr:nvSpPr>
            <xdr:cNvPr id="144502" name="Check Box 118" hidden="1">
              <a:extLst>
                <a:ext uri="{63B3BB69-23CF-44E3-9099-C40C66FF867C}">
                  <a14:compatExt spid="_x0000_s144502"/>
                </a:ext>
                <a:ext uri="{FF2B5EF4-FFF2-40B4-BE49-F238E27FC236}">
                  <a16:creationId xmlns:a16="http://schemas.microsoft.com/office/drawing/2014/main" id="{00000000-0008-0000-0400-000076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15</xdr:row>
          <xdr:rowOff>60960</xdr:rowOff>
        </xdr:from>
        <xdr:to>
          <xdr:col>4</xdr:col>
          <xdr:colOff>259080</xdr:colOff>
          <xdr:row>15</xdr:row>
          <xdr:rowOff>304800</xdr:rowOff>
        </xdr:to>
        <xdr:sp macro="" textlink="">
          <xdr:nvSpPr>
            <xdr:cNvPr id="144505" name="Check Box 121" hidden="1">
              <a:extLst>
                <a:ext uri="{63B3BB69-23CF-44E3-9099-C40C66FF867C}">
                  <a14:compatExt spid="_x0000_s144505"/>
                </a:ext>
                <a:ext uri="{FF2B5EF4-FFF2-40B4-BE49-F238E27FC236}">
                  <a16:creationId xmlns:a16="http://schemas.microsoft.com/office/drawing/2014/main" id="{00000000-0008-0000-0400-000079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15</xdr:row>
          <xdr:rowOff>106680</xdr:rowOff>
        </xdr:from>
        <xdr:to>
          <xdr:col>9</xdr:col>
          <xdr:colOff>0</xdr:colOff>
          <xdr:row>15</xdr:row>
          <xdr:rowOff>274320</xdr:rowOff>
        </xdr:to>
        <xdr:sp macro="" textlink="">
          <xdr:nvSpPr>
            <xdr:cNvPr id="144506" name="Check Box 122" hidden="1">
              <a:extLst>
                <a:ext uri="{63B3BB69-23CF-44E3-9099-C40C66FF867C}">
                  <a14:compatExt spid="_x0000_s144506"/>
                </a:ext>
                <a:ext uri="{FF2B5EF4-FFF2-40B4-BE49-F238E27FC236}">
                  <a16:creationId xmlns:a16="http://schemas.microsoft.com/office/drawing/2014/main" id="{00000000-0008-0000-0400-00007A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30480</xdr:colOff>
          <xdr:row>15</xdr:row>
          <xdr:rowOff>60960</xdr:rowOff>
        </xdr:from>
        <xdr:to>
          <xdr:col>15</xdr:col>
          <xdr:colOff>0</xdr:colOff>
          <xdr:row>15</xdr:row>
          <xdr:rowOff>304800</xdr:rowOff>
        </xdr:to>
        <xdr:sp macro="" textlink="">
          <xdr:nvSpPr>
            <xdr:cNvPr id="144510" name="Check Box 126" hidden="1">
              <a:extLst>
                <a:ext uri="{63B3BB69-23CF-44E3-9099-C40C66FF867C}">
                  <a14:compatExt spid="_x0000_s144510"/>
                </a:ext>
                <a:ext uri="{FF2B5EF4-FFF2-40B4-BE49-F238E27FC236}">
                  <a16:creationId xmlns:a16="http://schemas.microsoft.com/office/drawing/2014/main" id="{00000000-0008-0000-0400-00007E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45720</xdr:colOff>
          <xdr:row>15</xdr:row>
          <xdr:rowOff>68580</xdr:rowOff>
        </xdr:from>
        <xdr:to>
          <xdr:col>19</xdr:col>
          <xdr:colOff>7620</xdr:colOff>
          <xdr:row>15</xdr:row>
          <xdr:rowOff>312420</xdr:rowOff>
        </xdr:to>
        <xdr:sp macro="" textlink="">
          <xdr:nvSpPr>
            <xdr:cNvPr id="144511" name="Check Box 127" hidden="1">
              <a:extLst>
                <a:ext uri="{63B3BB69-23CF-44E3-9099-C40C66FF867C}">
                  <a14:compatExt spid="_x0000_s144511"/>
                </a:ext>
                <a:ext uri="{FF2B5EF4-FFF2-40B4-BE49-F238E27FC236}">
                  <a16:creationId xmlns:a16="http://schemas.microsoft.com/office/drawing/2014/main" id="{00000000-0008-0000-0400-00007F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25</xdr:row>
          <xdr:rowOff>38100</xdr:rowOff>
        </xdr:from>
        <xdr:to>
          <xdr:col>5</xdr:col>
          <xdr:colOff>22860</xdr:colOff>
          <xdr:row>25</xdr:row>
          <xdr:rowOff>289560</xdr:rowOff>
        </xdr:to>
        <xdr:sp macro="" textlink="">
          <xdr:nvSpPr>
            <xdr:cNvPr id="144512" name="Check Box 128" hidden="1">
              <a:extLst>
                <a:ext uri="{63B3BB69-23CF-44E3-9099-C40C66FF867C}">
                  <a14:compatExt spid="_x0000_s144512"/>
                </a:ext>
                <a:ext uri="{FF2B5EF4-FFF2-40B4-BE49-F238E27FC236}">
                  <a16:creationId xmlns:a16="http://schemas.microsoft.com/office/drawing/2014/main" id="{00000000-0008-0000-0400-000080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25</xdr:row>
          <xdr:rowOff>45720</xdr:rowOff>
        </xdr:from>
        <xdr:to>
          <xdr:col>9</xdr:col>
          <xdr:colOff>7620</xdr:colOff>
          <xdr:row>25</xdr:row>
          <xdr:rowOff>297180</xdr:rowOff>
        </xdr:to>
        <xdr:sp macro="" textlink="">
          <xdr:nvSpPr>
            <xdr:cNvPr id="144513" name="Check Box 129" hidden="1">
              <a:extLst>
                <a:ext uri="{63B3BB69-23CF-44E3-9099-C40C66FF867C}">
                  <a14:compatExt spid="_x0000_s144513"/>
                </a:ext>
                <a:ext uri="{FF2B5EF4-FFF2-40B4-BE49-F238E27FC236}">
                  <a16:creationId xmlns:a16="http://schemas.microsoft.com/office/drawing/2014/main" id="{00000000-0008-0000-0400-000081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45720</xdr:colOff>
          <xdr:row>25</xdr:row>
          <xdr:rowOff>38100</xdr:rowOff>
        </xdr:from>
        <xdr:to>
          <xdr:col>15</xdr:col>
          <xdr:colOff>22860</xdr:colOff>
          <xdr:row>25</xdr:row>
          <xdr:rowOff>289560</xdr:rowOff>
        </xdr:to>
        <xdr:sp macro="" textlink="">
          <xdr:nvSpPr>
            <xdr:cNvPr id="144514" name="Check Box 130" hidden="1">
              <a:extLst>
                <a:ext uri="{63B3BB69-23CF-44E3-9099-C40C66FF867C}">
                  <a14:compatExt spid="_x0000_s144514"/>
                </a:ext>
                <a:ext uri="{FF2B5EF4-FFF2-40B4-BE49-F238E27FC236}">
                  <a16:creationId xmlns:a16="http://schemas.microsoft.com/office/drawing/2014/main" id="{00000000-0008-0000-0400-000082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25</xdr:row>
          <xdr:rowOff>68580</xdr:rowOff>
        </xdr:from>
        <xdr:to>
          <xdr:col>19</xdr:col>
          <xdr:colOff>0</xdr:colOff>
          <xdr:row>25</xdr:row>
          <xdr:rowOff>297180</xdr:rowOff>
        </xdr:to>
        <xdr:sp macro="" textlink="">
          <xdr:nvSpPr>
            <xdr:cNvPr id="144515" name="Check Box 131" hidden="1">
              <a:extLst>
                <a:ext uri="{63B3BB69-23CF-44E3-9099-C40C66FF867C}">
                  <a14:compatExt spid="_x0000_s144515"/>
                </a:ext>
                <a:ext uri="{FF2B5EF4-FFF2-40B4-BE49-F238E27FC236}">
                  <a16:creationId xmlns:a16="http://schemas.microsoft.com/office/drawing/2014/main" id="{00000000-0008-0000-0400-000083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30480</xdr:colOff>
          <xdr:row>19</xdr:row>
          <xdr:rowOff>60960</xdr:rowOff>
        </xdr:from>
        <xdr:to>
          <xdr:col>14</xdr:col>
          <xdr:colOff>236220</xdr:colOff>
          <xdr:row>19</xdr:row>
          <xdr:rowOff>259080</xdr:rowOff>
        </xdr:to>
        <xdr:sp macro="" textlink="">
          <xdr:nvSpPr>
            <xdr:cNvPr id="144517" name="Check Box 133" hidden="1">
              <a:extLst>
                <a:ext uri="{63B3BB69-23CF-44E3-9099-C40C66FF867C}">
                  <a14:compatExt spid="_x0000_s144517"/>
                </a:ext>
                <a:ext uri="{FF2B5EF4-FFF2-40B4-BE49-F238E27FC236}">
                  <a16:creationId xmlns:a16="http://schemas.microsoft.com/office/drawing/2014/main" id="{00000000-0008-0000-0400-000085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99060</xdr:colOff>
          <xdr:row>19</xdr:row>
          <xdr:rowOff>45720</xdr:rowOff>
        </xdr:from>
        <xdr:to>
          <xdr:col>17</xdr:col>
          <xdr:colOff>0</xdr:colOff>
          <xdr:row>19</xdr:row>
          <xdr:rowOff>266700</xdr:rowOff>
        </xdr:to>
        <xdr:sp macro="" textlink="">
          <xdr:nvSpPr>
            <xdr:cNvPr id="144518" name="Check Box 134" hidden="1">
              <a:extLst>
                <a:ext uri="{63B3BB69-23CF-44E3-9099-C40C66FF867C}">
                  <a14:compatExt spid="_x0000_s144518"/>
                </a:ext>
                <a:ext uri="{FF2B5EF4-FFF2-40B4-BE49-F238E27FC236}">
                  <a16:creationId xmlns:a16="http://schemas.microsoft.com/office/drawing/2014/main" id="{00000000-0008-0000-0400-000086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19</xdr:row>
          <xdr:rowOff>60960</xdr:rowOff>
        </xdr:from>
        <xdr:to>
          <xdr:col>19</xdr:col>
          <xdr:colOff>30480</xdr:colOff>
          <xdr:row>19</xdr:row>
          <xdr:rowOff>266700</xdr:rowOff>
        </xdr:to>
        <xdr:sp macro="" textlink="">
          <xdr:nvSpPr>
            <xdr:cNvPr id="144519" name="Check Box 135" hidden="1">
              <a:extLst>
                <a:ext uri="{63B3BB69-23CF-44E3-9099-C40C66FF867C}">
                  <a14:compatExt spid="_x0000_s144519"/>
                </a:ext>
                <a:ext uri="{FF2B5EF4-FFF2-40B4-BE49-F238E27FC236}">
                  <a16:creationId xmlns:a16="http://schemas.microsoft.com/office/drawing/2014/main" id="{00000000-0008-0000-0400-000087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83820</xdr:colOff>
          <xdr:row>19</xdr:row>
          <xdr:rowOff>68580</xdr:rowOff>
        </xdr:from>
        <xdr:to>
          <xdr:col>22</xdr:col>
          <xdr:colOff>38100</xdr:colOff>
          <xdr:row>19</xdr:row>
          <xdr:rowOff>259080</xdr:rowOff>
        </xdr:to>
        <xdr:sp macro="" textlink="">
          <xdr:nvSpPr>
            <xdr:cNvPr id="144520" name="Check Box 136" hidden="1">
              <a:extLst>
                <a:ext uri="{63B3BB69-23CF-44E3-9099-C40C66FF867C}">
                  <a14:compatExt spid="_x0000_s144520"/>
                </a:ext>
                <a:ext uri="{FF2B5EF4-FFF2-40B4-BE49-F238E27FC236}">
                  <a16:creationId xmlns:a16="http://schemas.microsoft.com/office/drawing/2014/main" id="{00000000-0008-0000-0400-000088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30480</xdr:colOff>
          <xdr:row>20</xdr:row>
          <xdr:rowOff>45720</xdr:rowOff>
        </xdr:from>
        <xdr:to>
          <xdr:col>15</xdr:col>
          <xdr:colOff>0</xdr:colOff>
          <xdr:row>20</xdr:row>
          <xdr:rowOff>297180</xdr:rowOff>
        </xdr:to>
        <xdr:sp macro="" textlink="">
          <xdr:nvSpPr>
            <xdr:cNvPr id="144521" name="Check Box 137" hidden="1">
              <a:extLst>
                <a:ext uri="{63B3BB69-23CF-44E3-9099-C40C66FF867C}">
                  <a14:compatExt spid="_x0000_s144521"/>
                </a:ext>
                <a:ext uri="{FF2B5EF4-FFF2-40B4-BE49-F238E27FC236}">
                  <a16:creationId xmlns:a16="http://schemas.microsoft.com/office/drawing/2014/main" id="{00000000-0008-0000-0400-000089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19</xdr:row>
          <xdr:rowOff>60960</xdr:rowOff>
        </xdr:from>
        <xdr:to>
          <xdr:col>4</xdr:col>
          <xdr:colOff>236220</xdr:colOff>
          <xdr:row>19</xdr:row>
          <xdr:rowOff>259080</xdr:rowOff>
        </xdr:to>
        <xdr:sp macro="" textlink="">
          <xdr:nvSpPr>
            <xdr:cNvPr id="144522" name="Check Box 138" hidden="1">
              <a:extLst>
                <a:ext uri="{63B3BB69-23CF-44E3-9099-C40C66FF867C}">
                  <a14:compatExt spid="_x0000_s144522"/>
                </a:ext>
                <a:ext uri="{FF2B5EF4-FFF2-40B4-BE49-F238E27FC236}">
                  <a16:creationId xmlns:a16="http://schemas.microsoft.com/office/drawing/2014/main" id="{00000000-0008-0000-0400-00008A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144780</xdr:colOff>
          <xdr:row>19</xdr:row>
          <xdr:rowOff>68580</xdr:rowOff>
        </xdr:from>
        <xdr:to>
          <xdr:col>7</xdr:col>
          <xdr:colOff>0</xdr:colOff>
          <xdr:row>19</xdr:row>
          <xdr:rowOff>274320</xdr:rowOff>
        </xdr:to>
        <xdr:sp macro="" textlink="">
          <xdr:nvSpPr>
            <xdr:cNvPr id="144523" name="Check Box 139" hidden="1">
              <a:extLst>
                <a:ext uri="{63B3BB69-23CF-44E3-9099-C40C66FF867C}">
                  <a14:compatExt spid="_x0000_s144523"/>
                </a:ext>
                <a:ext uri="{FF2B5EF4-FFF2-40B4-BE49-F238E27FC236}">
                  <a16:creationId xmlns:a16="http://schemas.microsoft.com/office/drawing/2014/main" id="{00000000-0008-0000-0400-00008B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76200</xdr:colOff>
          <xdr:row>19</xdr:row>
          <xdr:rowOff>60960</xdr:rowOff>
        </xdr:from>
        <xdr:to>
          <xdr:col>9</xdr:col>
          <xdr:colOff>30480</xdr:colOff>
          <xdr:row>19</xdr:row>
          <xdr:rowOff>266700</xdr:rowOff>
        </xdr:to>
        <xdr:sp macro="" textlink="">
          <xdr:nvSpPr>
            <xdr:cNvPr id="144524" name="Check Box 140" hidden="1">
              <a:extLst>
                <a:ext uri="{63B3BB69-23CF-44E3-9099-C40C66FF867C}">
                  <a14:compatExt spid="_x0000_s144524"/>
                </a:ext>
                <a:ext uri="{FF2B5EF4-FFF2-40B4-BE49-F238E27FC236}">
                  <a16:creationId xmlns:a16="http://schemas.microsoft.com/office/drawing/2014/main" id="{00000000-0008-0000-0400-00008C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76200</xdr:colOff>
          <xdr:row>19</xdr:row>
          <xdr:rowOff>68580</xdr:rowOff>
        </xdr:from>
        <xdr:to>
          <xdr:col>12</xdr:col>
          <xdr:colOff>30480</xdr:colOff>
          <xdr:row>19</xdr:row>
          <xdr:rowOff>266700</xdr:rowOff>
        </xdr:to>
        <xdr:sp macro="" textlink="">
          <xdr:nvSpPr>
            <xdr:cNvPr id="144525" name="Check Box 141" hidden="1">
              <a:extLst>
                <a:ext uri="{63B3BB69-23CF-44E3-9099-C40C66FF867C}">
                  <a14:compatExt spid="_x0000_s144525"/>
                </a:ext>
                <a:ext uri="{FF2B5EF4-FFF2-40B4-BE49-F238E27FC236}">
                  <a16:creationId xmlns:a16="http://schemas.microsoft.com/office/drawing/2014/main" id="{00000000-0008-0000-0400-00008D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20</xdr:row>
          <xdr:rowOff>30480</xdr:rowOff>
        </xdr:from>
        <xdr:to>
          <xdr:col>5</xdr:col>
          <xdr:colOff>0</xdr:colOff>
          <xdr:row>20</xdr:row>
          <xdr:rowOff>289560</xdr:rowOff>
        </xdr:to>
        <xdr:sp macro="" textlink="">
          <xdr:nvSpPr>
            <xdr:cNvPr id="144526" name="Check Box 142" hidden="1">
              <a:extLst>
                <a:ext uri="{63B3BB69-23CF-44E3-9099-C40C66FF867C}">
                  <a14:compatExt spid="_x0000_s144526"/>
                </a:ext>
                <a:ext uri="{FF2B5EF4-FFF2-40B4-BE49-F238E27FC236}">
                  <a16:creationId xmlns:a16="http://schemas.microsoft.com/office/drawing/2014/main" id="{00000000-0008-0000-0400-00008E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14</xdr:row>
          <xdr:rowOff>274320</xdr:rowOff>
        </xdr:from>
        <xdr:to>
          <xdr:col>22</xdr:col>
          <xdr:colOff>152400</xdr:colOff>
          <xdr:row>15</xdr:row>
          <xdr:rowOff>327660</xdr:rowOff>
        </xdr:to>
        <xdr:sp macro="" textlink="">
          <xdr:nvSpPr>
            <xdr:cNvPr id="144527" name="Group Box 143" hidden="1">
              <a:extLst>
                <a:ext uri="{63B3BB69-23CF-44E3-9099-C40C66FF867C}">
                  <a14:compatExt spid="_x0000_s144527"/>
                </a:ext>
                <a:ext uri="{FF2B5EF4-FFF2-40B4-BE49-F238E27FC236}">
                  <a16:creationId xmlns:a16="http://schemas.microsoft.com/office/drawing/2014/main" id="{00000000-0008-0000-0400-00008F34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7620</xdr:colOff>
          <xdr:row>2</xdr:row>
          <xdr:rowOff>259080</xdr:rowOff>
        </xdr:from>
        <xdr:to>
          <xdr:col>3</xdr:col>
          <xdr:colOff>289560</xdr:colOff>
          <xdr:row>3</xdr:row>
          <xdr:rowOff>251460</xdr:rowOff>
        </xdr:to>
        <xdr:sp macro="" textlink="">
          <xdr:nvSpPr>
            <xdr:cNvPr id="190465" name="Check Box 1" hidden="1">
              <a:extLst>
                <a:ext uri="{63B3BB69-23CF-44E3-9099-C40C66FF867C}">
                  <a14:compatExt spid="_x0000_s190465"/>
                </a:ext>
                <a:ext uri="{FF2B5EF4-FFF2-40B4-BE49-F238E27FC236}">
                  <a16:creationId xmlns:a16="http://schemas.microsoft.com/office/drawing/2014/main" id="{00000000-0008-0000-0500-000001E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3</xdr:row>
          <xdr:rowOff>259080</xdr:rowOff>
        </xdr:from>
        <xdr:to>
          <xdr:col>3</xdr:col>
          <xdr:colOff>259080</xdr:colOff>
          <xdr:row>4</xdr:row>
          <xdr:rowOff>236220</xdr:rowOff>
        </xdr:to>
        <xdr:sp macro="" textlink="">
          <xdr:nvSpPr>
            <xdr:cNvPr id="190466" name="Check Box 2" hidden="1">
              <a:extLst>
                <a:ext uri="{63B3BB69-23CF-44E3-9099-C40C66FF867C}">
                  <a14:compatExt spid="_x0000_s190466"/>
                </a:ext>
                <a:ext uri="{FF2B5EF4-FFF2-40B4-BE49-F238E27FC236}">
                  <a16:creationId xmlns:a16="http://schemas.microsoft.com/office/drawing/2014/main" id="{00000000-0008-0000-0500-000002E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4</xdr:row>
          <xdr:rowOff>259080</xdr:rowOff>
        </xdr:from>
        <xdr:to>
          <xdr:col>3</xdr:col>
          <xdr:colOff>274320</xdr:colOff>
          <xdr:row>5</xdr:row>
          <xdr:rowOff>236220</xdr:rowOff>
        </xdr:to>
        <xdr:sp macro="" textlink="">
          <xdr:nvSpPr>
            <xdr:cNvPr id="190467" name="Check Box 3" hidden="1">
              <a:extLst>
                <a:ext uri="{63B3BB69-23CF-44E3-9099-C40C66FF867C}">
                  <a14:compatExt spid="_x0000_s190467"/>
                </a:ext>
                <a:ext uri="{FF2B5EF4-FFF2-40B4-BE49-F238E27FC236}">
                  <a16:creationId xmlns:a16="http://schemas.microsoft.com/office/drawing/2014/main" id="{00000000-0008-0000-0500-000003E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7</xdr:row>
          <xdr:rowOff>7620</xdr:rowOff>
        </xdr:from>
        <xdr:to>
          <xdr:col>3</xdr:col>
          <xdr:colOff>266700</xdr:colOff>
          <xdr:row>7</xdr:row>
          <xdr:rowOff>251460</xdr:rowOff>
        </xdr:to>
        <xdr:sp macro="" textlink="">
          <xdr:nvSpPr>
            <xdr:cNvPr id="190468" name="Check Box 4" hidden="1">
              <a:extLst>
                <a:ext uri="{63B3BB69-23CF-44E3-9099-C40C66FF867C}">
                  <a14:compatExt spid="_x0000_s190468"/>
                </a:ext>
                <a:ext uri="{FF2B5EF4-FFF2-40B4-BE49-F238E27FC236}">
                  <a16:creationId xmlns:a16="http://schemas.microsoft.com/office/drawing/2014/main" id="{00000000-0008-0000-0500-000004E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6</xdr:row>
          <xdr:rowOff>0</xdr:rowOff>
        </xdr:from>
        <xdr:to>
          <xdr:col>3</xdr:col>
          <xdr:colOff>266700</xdr:colOff>
          <xdr:row>6</xdr:row>
          <xdr:rowOff>251460</xdr:rowOff>
        </xdr:to>
        <xdr:sp macro="" textlink="">
          <xdr:nvSpPr>
            <xdr:cNvPr id="190469" name="Check Box 5" hidden="1">
              <a:extLst>
                <a:ext uri="{63B3BB69-23CF-44E3-9099-C40C66FF867C}">
                  <a14:compatExt spid="_x0000_s190469"/>
                </a:ext>
                <a:ext uri="{FF2B5EF4-FFF2-40B4-BE49-F238E27FC236}">
                  <a16:creationId xmlns:a16="http://schemas.microsoft.com/office/drawing/2014/main" id="{00000000-0008-0000-0500-000005E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xdr:row>
          <xdr:rowOff>259080</xdr:rowOff>
        </xdr:from>
        <xdr:to>
          <xdr:col>3</xdr:col>
          <xdr:colOff>213360</xdr:colOff>
          <xdr:row>8</xdr:row>
          <xdr:rowOff>236220</xdr:rowOff>
        </xdr:to>
        <xdr:sp macro="" textlink="">
          <xdr:nvSpPr>
            <xdr:cNvPr id="190470" name="Check Box 6" hidden="1">
              <a:extLst>
                <a:ext uri="{63B3BB69-23CF-44E3-9099-C40C66FF867C}">
                  <a14:compatExt spid="_x0000_s190470"/>
                </a:ext>
                <a:ext uri="{FF2B5EF4-FFF2-40B4-BE49-F238E27FC236}">
                  <a16:creationId xmlns:a16="http://schemas.microsoft.com/office/drawing/2014/main" id="{00000000-0008-0000-0500-000006E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312420</xdr:colOff>
          <xdr:row>18</xdr:row>
          <xdr:rowOff>30480</xdr:rowOff>
        </xdr:from>
        <xdr:to>
          <xdr:col>9</xdr:col>
          <xdr:colOff>152400</xdr:colOff>
          <xdr:row>18</xdr:row>
          <xdr:rowOff>274320</xdr:rowOff>
        </xdr:to>
        <xdr:sp macro="" textlink="">
          <xdr:nvSpPr>
            <xdr:cNvPr id="190471" name="Check Box 7" hidden="1">
              <a:extLst>
                <a:ext uri="{63B3BB69-23CF-44E3-9099-C40C66FF867C}">
                  <a14:compatExt spid="_x0000_s190471"/>
                </a:ext>
                <a:ext uri="{FF2B5EF4-FFF2-40B4-BE49-F238E27FC236}">
                  <a16:creationId xmlns:a16="http://schemas.microsoft.com/office/drawing/2014/main" id="{00000000-0008-0000-0500-000007E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381000</xdr:colOff>
          <xdr:row>18</xdr:row>
          <xdr:rowOff>30480</xdr:rowOff>
        </xdr:from>
        <xdr:to>
          <xdr:col>20</xdr:col>
          <xdr:colOff>38100</xdr:colOff>
          <xdr:row>18</xdr:row>
          <xdr:rowOff>274320</xdr:rowOff>
        </xdr:to>
        <xdr:sp macro="" textlink="">
          <xdr:nvSpPr>
            <xdr:cNvPr id="190472" name="Check Box 8" hidden="1">
              <a:extLst>
                <a:ext uri="{63B3BB69-23CF-44E3-9099-C40C66FF867C}">
                  <a14:compatExt spid="_x0000_s190472"/>
                </a:ext>
                <a:ext uri="{FF2B5EF4-FFF2-40B4-BE49-F238E27FC236}">
                  <a16:creationId xmlns:a16="http://schemas.microsoft.com/office/drawing/2014/main" id="{00000000-0008-0000-0500-000008E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121920</xdr:colOff>
          <xdr:row>14</xdr:row>
          <xdr:rowOff>60960</xdr:rowOff>
        </xdr:from>
        <xdr:to>
          <xdr:col>11</xdr:col>
          <xdr:colOff>426720</xdr:colOff>
          <xdr:row>14</xdr:row>
          <xdr:rowOff>304800</xdr:rowOff>
        </xdr:to>
        <xdr:sp macro="" textlink="">
          <xdr:nvSpPr>
            <xdr:cNvPr id="190473" name="Check Box 9" hidden="1">
              <a:extLst>
                <a:ext uri="{63B3BB69-23CF-44E3-9099-C40C66FF867C}">
                  <a14:compatExt spid="_x0000_s190473"/>
                </a:ext>
                <a:ext uri="{FF2B5EF4-FFF2-40B4-BE49-F238E27FC236}">
                  <a16:creationId xmlns:a16="http://schemas.microsoft.com/office/drawing/2014/main" id="{00000000-0008-0000-0500-000009E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14</xdr:row>
          <xdr:rowOff>45720</xdr:rowOff>
        </xdr:from>
        <xdr:to>
          <xdr:col>12</xdr:col>
          <xdr:colOff>441960</xdr:colOff>
          <xdr:row>14</xdr:row>
          <xdr:rowOff>297180</xdr:rowOff>
        </xdr:to>
        <xdr:sp macro="" textlink="">
          <xdr:nvSpPr>
            <xdr:cNvPr id="190474" name="Check Box 10" hidden="1">
              <a:extLst>
                <a:ext uri="{63B3BB69-23CF-44E3-9099-C40C66FF867C}">
                  <a14:compatExt spid="_x0000_s190474"/>
                </a:ext>
                <a:ext uri="{FF2B5EF4-FFF2-40B4-BE49-F238E27FC236}">
                  <a16:creationId xmlns:a16="http://schemas.microsoft.com/office/drawing/2014/main" id="{00000000-0008-0000-0500-00000AE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7620</xdr:colOff>
          <xdr:row>6</xdr:row>
          <xdr:rowOff>22860</xdr:rowOff>
        </xdr:from>
        <xdr:to>
          <xdr:col>3</xdr:col>
          <xdr:colOff>274320</xdr:colOff>
          <xdr:row>6</xdr:row>
          <xdr:rowOff>274320</xdr:rowOff>
        </xdr:to>
        <xdr:sp macro="" textlink="">
          <xdr:nvSpPr>
            <xdr:cNvPr id="156673" name="Check Box 1" hidden="1">
              <a:extLst>
                <a:ext uri="{63B3BB69-23CF-44E3-9099-C40C66FF867C}">
                  <a14:compatExt spid="_x0000_s156673"/>
                </a:ext>
                <a:ext uri="{FF2B5EF4-FFF2-40B4-BE49-F238E27FC236}">
                  <a16:creationId xmlns:a16="http://schemas.microsoft.com/office/drawing/2014/main" id="{00000000-0008-0000-0600-0000016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5</xdr:row>
          <xdr:rowOff>297180</xdr:rowOff>
        </xdr:from>
        <xdr:to>
          <xdr:col>8</xdr:col>
          <xdr:colOff>327660</xdr:colOff>
          <xdr:row>7</xdr:row>
          <xdr:rowOff>22860</xdr:rowOff>
        </xdr:to>
        <xdr:sp macro="" textlink="">
          <xdr:nvSpPr>
            <xdr:cNvPr id="156674" name="Check Box 2" hidden="1">
              <a:extLst>
                <a:ext uri="{63B3BB69-23CF-44E3-9099-C40C66FF867C}">
                  <a14:compatExt spid="_x0000_s156674"/>
                </a:ext>
                <a:ext uri="{FF2B5EF4-FFF2-40B4-BE49-F238E27FC236}">
                  <a16:creationId xmlns:a16="http://schemas.microsoft.com/office/drawing/2014/main" id="{00000000-0008-0000-0600-0000026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5</xdr:row>
          <xdr:rowOff>297180</xdr:rowOff>
        </xdr:from>
        <xdr:to>
          <xdr:col>11</xdr:col>
          <xdr:colOff>304800</xdr:colOff>
          <xdr:row>7</xdr:row>
          <xdr:rowOff>22860</xdr:rowOff>
        </xdr:to>
        <xdr:sp macro="" textlink="">
          <xdr:nvSpPr>
            <xdr:cNvPr id="156675" name="Check Box 3" hidden="1">
              <a:extLst>
                <a:ext uri="{63B3BB69-23CF-44E3-9099-C40C66FF867C}">
                  <a14:compatExt spid="_x0000_s156675"/>
                </a:ext>
                <a:ext uri="{FF2B5EF4-FFF2-40B4-BE49-F238E27FC236}">
                  <a16:creationId xmlns:a16="http://schemas.microsoft.com/office/drawing/2014/main" id="{00000000-0008-0000-0600-0000036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9</xdr:row>
          <xdr:rowOff>297180</xdr:rowOff>
        </xdr:from>
        <xdr:to>
          <xdr:col>3</xdr:col>
          <xdr:colOff>312420</xdr:colOff>
          <xdr:row>11</xdr:row>
          <xdr:rowOff>22860</xdr:rowOff>
        </xdr:to>
        <xdr:sp macro="" textlink="">
          <xdr:nvSpPr>
            <xdr:cNvPr id="156676" name="Check Box 4" hidden="1">
              <a:extLst>
                <a:ext uri="{63B3BB69-23CF-44E3-9099-C40C66FF867C}">
                  <a14:compatExt spid="_x0000_s156676"/>
                </a:ext>
                <a:ext uri="{FF2B5EF4-FFF2-40B4-BE49-F238E27FC236}">
                  <a16:creationId xmlns:a16="http://schemas.microsoft.com/office/drawing/2014/main" id="{00000000-0008-0000-0600-0000046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9</xdr:row>
          <xdr:rowOff>304800</xdr:rowOff>
        </xdr:from>
        <xdr:to>
          <xdr:col>8</xdr:col>
          <xdr:colOff>312420</xdr:colOff>
          <xdr:row>11</xdr:row>
          <xdr:rowOff>30480</xdr:rowOff>
        </xdr:to>
        <xdr:sp macro="" textlink="">
          <xdr:nvSpPr>
            <xdr:cNvPr id="156677" name="Check Box 5" hidden="1">
              <a:extLst>
                <a:ext uri="{63B3BB69-23CF-44E3-9099-C40C66FF867C}">
                  <a14:compatExt spid="_x0000_s156677"/>
                </a:ext>
                <a:ext uri="{FF2B5EF4-FFF2-40B4-BE49-F238E27FC236}">
                  <a16:creationId xmlns:a16="http://schemas.microsoft.com/office/drawing/2014/main" id="{00000000-0008-0000-0600-0000056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723900</xdr:colOff>
          <xdr:row>9</xdr:row>
          <xdr:rowOff>304800</xdr:rowOff>
        </xdr:from>
        <xdr:to>
          <xdr:col>11</xdr:col>
          <xdr:colOff>297180</xdr:colOff>
          <xdr:row>11</xdr:row>
          <xdr:rowOff>30480</xdr:rowOff>
        </xdr:to>
        <xdr:sp macro="" textlink="">
          <xdr:nvSpPr>
            <xdr:cNvPr id="156678" name="Check Box 6" hidden="1">
              <a:extLst>
                <a:ext uri="{63B3BB69-23CF-44E3-9099-C40C66FF867C}">
                  <a14:compatExt spid="_x0000_s156678"/>
                </a:ext>
                <a:ext uri="{FF2B5EF4-FFF2-40B4-BE49-F238E27FC236}">
                  <a16:creationId xmlns:a16="http://schemas.microsoft.com/office/drawing/2014/main" id="{00000000-0008-0000-0600-0000066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13</xdr:row>
          <xdr:rowOff>304800</xdr:rowOff>
        </xdr:from>
        <xdr:to>
          <xdr:col>3</xdr:col>
          <xdr:colOff>304800</xdr:colOff>
          <xdr:row>15</xdr:row>
          <xdr:rowOff>30480</xdr:rowOff>
        </xdr:to>
        <xdr:sp macro="" textlink="">
          <xdr:nvSpPr>
            <xdr:cNvPr id="156679" name="Check Box 7" hidden="1">
              <a:extLst>
                <a:ext uri="{63B3BB69-23CF-44E3-9099-C40C66FF867C}">
                  <a14:compatExt spid="_x0000_s156679"/>
                </a:ext>
                <a:ext uri="{FF2B5EF4-FFF2-40B4-BE49-F238E27FC236}">
                  <a16:creationId xmlns:a16="http://schemas.microsoft.com/office/drawing/2014/main" id="{00000000-0008-0000-0600-0000076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13</xdr:row>
          <xdr:rowOff>297180</xdr:rowOff>
        </xdr:from>
        <xdr:to>
          <xdr:col>8</xdr:col>
          <xdr:colOff>297180</xdr:colOff>
          <xdr:row>15</xdr:row>
          <xdr:rowOff>22860</xdr:rowOff>
        </xdr:to>
        <xdr:sp macro="" textlink="">
          <xdr:nvSpPr>
            <xdr:cNvPr id="156680" name="Check Box 8" hidden="1">
              <a:extLst>
                <a:ext uri="{63B3BB69-23CF-44E3-9099-C40C66FF867C}">
                  <a14:compatExt spid="_x0000_s156680"/>
                </a:ext>
                <a:ext uri="{FF2B5EF4-FFF2-40B4-BE49-F238E27FC236}">
                  <a16:creationId xmlns:a16="http://schemas.microsoft.com/office/drawing/2014/main" id="{00000000-0008-0000-0600-0000086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708660</xdr:colOff>
          <xdr:row>13</xdr:row>
          <xdr:rowOff>304800</xdr:rowOff>
        </xdr:from>
        <xdr:to>
          <xdr:col>11</xdr:col>
          <xdr:colOff>274320</xdr:colOff>
          <xdr:row>15</xdr:row>
          <xdr:rowOff>30480</xdr:rowOff>
        </xdr:to>
        <xdr:sp macro="" textlink="">
          <xdr:nvSpPr>
            <xdr:cNvPr id="156681" name="Check Box 9" hidden="1">
              <a:extLst>
                <a:ext uri="{63B3BB69-23CF-44E3-9099-C40C66FF867C}">
                  <a14:compatExt spid="_x0000_s156681"/>
                </a:ext>
                <a:ext uri="{FF2B5EF4-FFF2-40B4-BE49-F238E27FC236}">
                  <a16:creationId xmlns:a16="http://schemas.microsoft.com/office/drawing/2014/main" id="{00000000-0008-0000-0600-0000096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99060</xdr:colOff>
          <xdr:row>5</xdr:row>
          <xdr:rowOff>137160</xdr:rowOff>
        </xdr:from>
        <xdr:to>
          <xdr:col>5</xdr:col>
          <xdr:colOff>121920</xdr:colOff>
          <xdr:row>5</xdr:row>
          <xdr:rowOff>388620</xdr:rowOff>
        </xdr:to>
        <xdr:sp macro="" textlink="">
          <xdr:nvSpPr>
            <xdr:cNvPr id="188421" name="Check Box 5" hidden="1">
              <a:extLst>
                <a:ext uri="{63B3BB69-23CF-44E3-9099-C40C66FF867C}">
                  <a14:compatExt spid="_x0000_s188421"/>
                </a:ext>
                <a:ext uri="{FF2B5EF4-FFF2-40B4-BE49-F238E27FC236}">
                  <a16:creationId xmlns:a16="http://schemas.microsoft.com/office/drawing/2014/main" id="{00000000-0008-0000-0800-000005E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99060</xdr:colOff>
          <xdr:row>5</xdr:row>
          <xdr:rowOff>160020</xdr:rowOff>
        </xdr:from>
        <xdr:to>
          <xdr:col>11</xdr:col>
          <xdr:colOff>152400</xdr:colOff>
          <xdr:row>5</xdr:row>
          <xdr:rowOff>388620</xdr:rowOff>
        </xdr:to>
        <xdr:sp macro="" textlink="">
          <xdr:nvSpPr>
            <xdr:cNvPr id="188422" name="Check Box 6" hidden="1">
              <a:extLst>
                <a:ext uri="{63B3BB69-23CF-44E3-9099-C40C66FF867C}">
                  <a14:compatExt spid="_x0000_s188422"/>
                </a:ext>
                <a:ext uri="{FF2B5EF4-FFF2-40B4-BE49-F238E27FC236}">
                  <a16:creationId xmlns:a16="http://schemas.microsoft.com/office/drawing/2014/main" id="{00000000-0008-0000-0800-000006E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11</xdr:row>
          <xdr:rowOff>60960</xdr:rowOff>
        </xdr:from>
        <xdr:to>
          <xdr:col>5</xdr:col>
          <xdr:colOff>60960</xdr:colOff>
          <xdr:row>11</xdr:row>
          <xdr:rowOff>266700</xdr:rowOff>
        </xdr:to>
        <xdr:sp macro="" textlink="">
          <xdr:nvSpPr>
            <xdr:cNvPr id="188425" name="Check Box 9" hidden="1">
              <a:extLst>
                <a:ext uri="{63B3BB69-23CF-44E3-9099-C40C66FF867C}">
                  <a14:compatExt spid="_x0000_s188425"/>
                </a:ext>
                <a:ext uri="{FF2B5EF4-FFF2-40B4-BE49-F238E27FC236}">
                  <a16:creationId xmlns:a16="http://schemas.microsoft.com/office/drawing/2014/main" id="{00000000-0008-0000-0800-000009E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7620</xdr:colOff>
          <xdr:row>11</xdr:row>
          <xdr:rowOff>68580</xdr:rowOff>
        </xdr:from>
        <xdr:to>
          <xdr:col>12</xdr:col>
          <xdr:colOff>38100</xdr:colOff>
          <xdr:row>11</xdr:row>
          <xdr:rowOff>266700</xdr:rowOff>
        </xdr:to>
        <xdr:sp macro="" textlink="">
          <xdr:nvSpPr>
            <xdr:cNvPr id="188426" name="Check Box 10" hidden="1">
              <a:extLst>
                <a:ext uri="{63B3BB69-23CF-44E3-9099-C40C66FF867C}">
                  <a14:compatExt spid="_x0000_s188426"/>
                </a:ext>
                <a:ext uri="{FF2B5EF4-FFF2-40B4-BE49-F238E27FC236}">
                  <a16:creationId xmlns:a16="http://schemas.microsoft.com/office/drawing/2014/main" id="{00000000-0008-0000-0800-00000AE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12</xdr:row>
          <xdr:rowOff>68580</xdr:rowOff>
        </xdr:from>
        <xdr:to>
          <xdr:col>5</xdr:col>
          <xdr:colOff>68580</xdr:colOff>
          <xdr:row>12</xdr:row>
          <xdr:rowOff>274320</xdr:rowOff>
        </xdr:to>
        <xdr:sp macro="" textlink="">
          <xdr:nvSpPr>
            <xdr:cNvPr id="188427" name="Check Box 11" hidden="1">
              <a:extLst>
                <a:ext uri="{63B3BB69-23CF-44E3-9099-C40C66FF867C}">
                  <a14:compatExt spid="_x0000_s188427"/>
                </a:ext>
                <a:ext uri="{FF2B5EF4-FFF2-40B4-BE49-F238E27FC236}">
                  <a16:creationId xmlns:a16="http://schemas.microsoft.com/office/drawing/2014/main" id="{00000000-0008-0000-0800-00000BE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13</xdr:row>
          <xdr:rowOff>30480</xdr:rowOff>
        </xdr:from>
        <xdr:to>
          <xdr:col>5</xdr:col>
          <xdr:colOff>137160</xdr:colOff>
          <xdr:row>13</xdr:row>
          <xdr:rowOff>259080</xdr:rowOff>
        </xdr:to>
        <xdr:sp macro="" textlink="">
          <xdr:nvSpPr>
            <xdr:cNvPr id="188428" name="Check Box 12" hidden="1">
              <a:extLst>
                <a:ext uri="{63B3BB69-23CF-44E3-9099-C40C66FF867C}">
                  <a14:compatExt spid="_x0000_s188428"/>
                </a:ext>
                <a:ext uri="{FF2B5EF4-FFF2-40B4-BE49-F238E27FC236}">
                  <a16:creationId xmlns:a16="http://schemas.microsoft.com/office/drawing/2014/main" id="{00000000-0008-0000-0800-00000CE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xdr:colOff>
          <xdr:row>19</xdr:row>
          <xdr:rowOff>38100</xdr:rowOff>
        </xdr:from>
        <xdr:to>
          <xdr:col>5</xdr:col>
          <xdr:colOff>68580</xdr:colOff>
          <xdr:row>20</xdr:row>
          <xdr:rowOff>0</xdr:rowOff>
        </xdr:to>
        <xdr:sp macro="" textlink="">
          <xdr:nvSpPr>
            <xdr:cNvPr id="188429" name="Check Box 13" hidden="1">
              <a:extLst>
                <a:ext uri="{63B3BB69-23CF-44E3-9099-C40C66FF867C}">
                  <a14:compatExt spid="_x0000_s188429"/>
                </a:ext>
                <a:ext uri="{FF2B5EF4-FFF2-40B4-BE49-F238E27FC236}">
                  <a16:creationId xmlns:a16="http://schemas.microsoft.com/office/drawing/2014/main" id="{00000000-0008-0000-0800-00000DE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xdr:colOff>
          <xdr:row>20</xdr:row>
          <xdr:rowOff>45720</xdr:rowOff>
        </xdr:from>
        <xdr:to>
          <xdr:col>5</xdr:col>
          <xdr:colOff>83820</xdr:colOff>
          <xdr:row>21</xdr:row>
          <xdr:rowOff>0</xdr:rowOff>
        </xdr:to>
        <xdr:sp macro="" textlink="">
          <xdr:nvSpPr>
            <xdr:cNvPr id="188430" name="Check Box 14" hidden="1">
              <a:extLst>
                <a:ext uri="{63B3BB69-23CF-44E3-9099-C40C66FF867C}">
                  <a14:compatExt spid="_x0000_s188430"/>
                </a:ext>
                <a:ext uri="{FF2B5EF4-FFF2-40B4-BE49-F238E27FC236}">
                  <a16:creationId xmlns:a16="http://schemas.microsoft.com/office/drawing/2014/main" id="{00000000-0008-0000-0800-00000EE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15</xdr:row>
          <xdr:rowOff>175260</xdr:rowOff>
        </xdr:from>
        <xdr:to>
          <xdr:col>5</xdr:col>
          <xdr:colOff>60960</xdr:colOff>
          <xdr:row>15</xdr:row>
          <xdr:rowOff>381000</xdr:rowOff>
        </xdr:to>
        <xdr:sp macro="" textlink="">
          <xdr:nvSpPr>
            <xdr:cNvPr id="188433" name="Check Box 17" hidden="1">
              <a:extLst>
                <a:ext uri="{63B3BB69-23CF-44E3-9099-C40C66FF867C}">
                  <a14:compatExt spid="_x0000_s188433"/>
                </a:ext>
                <a:ext uri="{FF2B5EF4-FFF2-40B4-BE49-F238E27FC236}">
                  <a16:creationId xmlns:a16="http://schemas.microsoft.com/office/drawing/2014/main" id="{00000000-0008-0000-0800-000011E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15</xdr:row>
          <xdr:rowOff>152400</xdr:rowOff>
        </xdr:from>
        <xdr:to>
          <xdr:col>12</xdr:col>
          <xdr:colOff>7620</xdr:colOff>
          <xdr:row>15</xdr:row>
          <xdr:rowOff>388620</xdr:rowOff>
        </xdr:to>
        <xdr:sp macro="" textlink="">
          <xdr:nvSpPr>
            <xdr:cNvPr id="188434" name="Check Box 18" hidden="1">
              <a:extLst>
                <a:ext uri="{63B3BB69-23CF-44E3-9099-C40C66FF867C}">
                  <a14:compatExt spid="_x0000_s188434"/>
                </a:ext>
                <a:ext uri="{FF2B5EF4-FFF2-40B4-BE49-F238E27FC236}">
                  <a16:creationId xmlns:a16="http://schemas.microsoft.com/office/drawing/2014/main" id="{00000000-0008-0000-0800-000012E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20</xdr:col>
      <xdr:colOff>95250</xdr:colOff>
      <xdr:row>2</xdr:row>
      <xdr:rowOff>161926</xdr:rowOff>
    </xdr:from>
    <xdr:to>
      <xdr:col>20</xdr:col>
      <xdr:colOff>2600325</xdr:colOff>
      <xdr:row>4</xdr:row>
      <xdr:rowOff>257175</xdr:rowOff>
    </xdr:to>
    <xdr:sp macro="" textlink="">
      <xdr:nvSpPr>
        <xdr:cNvPr id="12" name="テキスト ボックス 11">
          <a:extLst>
            <a:ext uri="{FF2B5EF4-FFF2-40B4-BE49-F238E27FC236}">
              <a16:creationId xmlns:a16="http://schemas.microsoft.com/office/drawing/2014/main" id="{00000000-0008-0000-0800-00000C000000}"/>
            </a:ext>
          </a:extLst>
        </xdr:cNvPr>
        <xdr:cNvSpPr txBox="1"/>
      </xdr:nvSpPr>
      <xdr:spPr>
        <a:xfrm>
          <a:off x="6753225" y="485776"/>
          <a:ext cx="2505075" cy="828674"/>
        </a:xfrm>
        <a:prstGeom prst="rect">
          <a:avLst/>
        </a:prstGeom>
        <a:solidFill>
          <a:schemeClr val="lt1"/>
        </a:solidFill>
        <a:ln w="4762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eaLnBrk="1" fontAlgn="auto" latinLnBrk="0" hangingPunct="1"/>
          <a:r>
            <a:rPr kumimoji="1" lang="ja-JP" altLang="ja-JP" sz="1100">
              <a:solidFill>
                <a:schemeClr val="dk1"/>
              </a:solidFill>
              <a:effectLst/>
              <a:latin typeface="+mn-lt"/>
              <a:ea typeface="+mn-ea"/>
              <a:cs typeface="+mn-cs"/>
            </a:rPr>
            <a:t>加算となる取組の有にチェックを入れた場合は該当色付き部分に入力後、提出して下さい</a:t>
          </a:r>
          <a:endParaRPr lang="ja-JP" altLang="ja-JP">
            <a:effectLst/>
          </a:endParaRPr>
        </a:p>
      </xdr:txBody>
    </xdr:sp>
    <xdr:clientData/>
  </xdr:twoCellAnchor>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7620</xdr:colOff>
          <xdr:row>20</xdr:row>
          <xdr:rowOff>83820</xdr:rowOff>
        </xdr:from>
        <xdr:to>
          <xdr:col>5</xdr:col>
          <xdr:colOff>7620</xdr:colOff>
          <xdr:row>21</xdr:row>
          <xdr:rowOff>30480</xdr:rowOff>
        </xdr:to>
        <xdr:sp macro="" textlink="">
          <xdr:nvSpPr>
            <xdr:cNvPr id="189445" name="Check Box 5" hidden="1">
              <a:extLst>
                <a:ext uri="{63B3BB69-23CF-44E3-9099-C40C66FF867C}">
                  <a14:compatExt spid="_x0000_s189445"/>
                </a:ext>
                <a:ext uri="{FF2B5EF4-FFF2-40B4-BE49-F238E27FC236}">
                  <a16:creationId xmlns:a16="http://schemas.microsoft.com/office/drawing/2014/main" id="{00000000-0008-0000-0900-000005E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xdr:colOff>
          <xdr:row>21</xdr:row>
          <xdr:rowOff>76200</xdr:rowOff>
        </xdr:from>
        <xdr:to>
          <xdr:col>5</xdr:col>
          <xdr:colOff>22860</xdr:colOff>
          <xdr:row>22</xdr:row>
          <xdr:rowOff>45720</xdr:rowOff>
        </xdr:to>
        <xdr:sp macro="" textlink="">
          <xdr:nvSpPr>
            <xdr:cNvPr id="189446" name="Check Box 6" hidden="1">
              <a:extLst>
                <a:ext uri="{63B3BB69-23CF-44E3-9099-C40C66FF867C}">
                  <a14:compatExt spid="_x0000_s189446"/>
                </a:ext>
                <a:ext uri="{FF2B5EF4-FFF2-40B4-BE49-F238E27FC236}">
                  <a16:creationId xmlns:a16="http://schemas.microsoft.com/office/drawing/2014/main" id="{00000000-0008-0000-0900-000006E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xdr:colOff>
          <xdr:row>22</xdr:row>
          <xdr:rowOff>76200</xdr:rowOff>
        </xdr:from>
        <xdr:to>
          <xdr:col>5</xdr:col>
          <xdr:colOff>60960</xdr:colOff>
          <xdr:row>23</xdr:row>
          <xdr:rowOff>30480</xdr:rowOff>
        </xdr:to>
        <xdr:sp macro="" textlink="">
          <xdr:nvSpPr>
            <xdr:cNvPr id="189447" name="Check Box 7" hidden="1">
              <a:extLst>
                <a:ext uri="{63B3BB69-23CF-44E3-9099-C40C66FF867C}">
                  <a14:compatExt spid="_x0000_s189447"/>
                </a:ext>
                <a:ext uri="{FF2B5EF4-FFF2-40B4-BE49-F238E27FC236}">
                  <a16:creationId xmlns:a16="http://schemas.microsoft.com/office/drawing/2014/main" id="{00000000-0008-0000-0900-000007E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25</xdr:row>
          <xdr:rowOff>137160</xdr:rowOff>
        </xdr:from>
        <xdr:to>
          <xdr:col>5</xdr:col>
          <xdr:colOff>38100</xdr:colOff>
          <xdr:row>25</xdr:row>
          <xdr:rowOff>327660</xdr:rowOff>
        </xdr:to>
        <xdr:sp macro="" textlink="">
          <xdr:nvSpPr>
            <xdr:cNvPr id="189448" name="Check Box 8" hidden="1">
              <a:extLst>
                <a:ext uri="{63B3BB69-23CF-44E3-9099-C40C66FF867C}">
                  <a14:compatExt spid="_x0000_s189448"/>
                </a:ext>
                <a:ext uri="{FF2B5EF4-FFF2-40B4-BE49-F238E27FC236}">
                  <a16:creationId xmlns:a16="http://schemas.microsoft.com/office/drawing/2014/main" id="{00000000-0008-0000-0900-000008E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xdr:colOff>
          <xdr:row>28</xdr:row>
          <xdr:rowOff>152400</xdr:rowOff>
        </xdr:from>
        <xdr:to>
          <xdr:col>5</xdr:col>
          <xdr:colOff>38100</xdr:colOff>
          <xdr:row>28</xdr:row>
          <xdr:rowOff>327660</xdr:rowOff>
        </xdr:to>
        <xdr:sp macro="" textlink="">
          <xdr:nvSpPr>
            <xdr:cNvPr id="189449" name="Check Box 9" hidden="1">
              <a:extLst>
                <a:ext uri="{63B3BB69-23CF-44E3-9099-C40C66FF867C}">
                  <a14:compatExt spid="_x0000_s189449"/>
                </a:ext>
                <a:ext uri="{FF2B5EF4-FFF2-40B4-BE49-F238E27FC236}">
                  <a16:creationId xmlns:a16="http://schemas.microsoft.com/office/drawing/2014/main" id="{00000000-0008-0000-0900-000009E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27</xdr:col>
      <xdr:colOff>95250</xdr:colOff>
      <xdr:row>2</xdr:row>
      <xdr:rowOff>180974</xdr:rowOff>
    </xdr:from>
    <xdr:to>
      <xdr:col>27</xdr:col>
      <xdr:colOff>2809875</xdr:colOff>
      <xdr:row>4</xdr:row>
      <xdr:rowOff>57149</xdr:rowOff>
    </xdr:to>
    <xdr:sp macro="" textlink="">
      <xdr:nvSpPr>
        <xdr:cNvPr id="8" name="テキスト ボックス 7">
          <a:extLst>
            <a:ext uri="{FF2B5EF4-FFF2-40B4-BE49-F238E27FC236}">
              <a16:creationId xmlns:a16="http://schemas.microsoft.com/office/drawing/2014/main" id="{00000000-0008-0000-0900-000008000000}"/>
            </a:ext>
          </a:extLst>
        </xdr:cNvPr>
        <xdr:cNvSpPr txBox="1"/>
      </xdr:nvSpPr>
      <xdr:spPr>
        <a:xfrm>
          <a:off x="8229600" y="600074"/>
          <a:ext cx="2714625" cy="714375"/>
        </a:xfrm>
        <a:prstGeom prst="rect">
          <a:avLst/>
        </a:prstGeom>
        <a:solidFill>
          <a:schemeClr val="lt1"/>
        </a:solidFill>
        <a:ln w="4762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eaLnBrk="1" fontAlgn="auto" latinLnBrk="0" hangingPunct="1"/>
          <a:r>
            <a:rPr kumimoji="1" lang="ja-JP" altLang="ja-JP" sz="1100">
              <a:solidFill>
                <a:schemeClr val="dk1"/>
              </a:solidFill>
              <a:effectLst/>
              <a:latin typeface="+mn-lt"/>
              <a:ea typeface="+mn-ea"/>
              <a:cs typeface="+mn-cs"/>
            </a:rPr>
            <a:t>加算となる取組の有にチェックを入れた場合は該当色付き部分に入力後、</a:t>
          </a:r>
          <a:r>
            <a:rPr kumimoji="1" lang="ja-JP" altLang="en-US" sz="1100">
              <a:solidFill>
                <a:schemeClr val="dk1"/>
              </a:solidFill>
              <a:effectLst/>
              <a:latin typeface="+mn-lt"/>
              <a:ea typeface="+mn-ea"/>
              <a:cs typeface="+mn-cs"/>
            </a:rPr>
            <a:t>提出して下さい</a:t>
          </a:r>
          <a:endParaRPr lang="ja-JP" altLang="ja-JP">
            <a:effectLs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109.xml"/><Relationship Id="rId3" Type="http://schemas.openxmlformats.org/officeDocument/2006/relationships/vmlDrawing" Target="../drawings/vmlDrawing10.vml"/><Relationship Id="rId7" Type="http://schemas.openxmlformats.org/officeDocument/2006/relationships/ctrlProp" Target="../ctrlProps/ctrlProp108.xml"/><Relationship Id="rId2" Type="http://schemas.openxmlformats.org/officeDocument/2006/relationships/drawing" Target="../drawings/drawing9.xml"/><Relationship Id="rId1" Type="http://schemas.openxmlformats.org/officeDocument/2006/relationships/printerSettings" Target="../printerSettings/printerSettings10.bin"/><Relationship Id="rId6" Type="http://schemas.openxmlformats.org/officeDocument/2006/relationships/ctrlProp" Target="../ctrlProps/ctrlProp107.xml"/><Relationship Id="rId5" Type="http://schemas.openxmlformats.org/officeDocument/2006/relationships/ctrlProp" Target="../ctrlProps/ctrlProp106.xml"/><Relationship Id="rId4" Type="http://schemas.openxmlformats.org/officeDocument/2006/relationships/ctrlProp" Target="../ctrlProps/ctrlProp105.xml"/><Relationship Id="rId9" Type="http://schemas.openxmlformats.org/officeDocument/2006/relationships/comments" Target="../comments8.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5.xml"/><Relationship Id="rId3" Type="http://schemas.openxmlformats.org/officeDocument/2006/relationships/vmlDrawing" Target="../drawings/vmlDrawing4.vml"/><Relationship Id="rId7" Type="http://schemas.openxmlformats.org/officeDocument/2006/relationships/ctrlProp" Target="../ctrlProps/ctrlProp14.xml"/><Relationship Id="rId12" Type="http://schemas.openxmlformats.org/officeDocument/2006/relationships/comments" Target="../comments3.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13.xml"/><Relationship Id="rId11" Type="http://schemas.openxmlformats.org/officeDocument/2006/relationships/ctrlProp" Target="../ctrlProps/ctrlProp18.xml"/><Relationship Id="rId5" Type="http://schemas.openxmlformats.org/officeDocument/2006/relationships/ctrlProp" Target="../ctrlProps/ctrlProp12.xml"/><Relationship Id="rId10" Type="http://schemas.openxmlformats.org/officeDocument/2006/relationships/ctrlProp" Target="../ctrlProps/ctrlProp17.xml"/><Relationship Id="rId4" Type="http://schemas.openxmlformats.org/officeDocument/2006/relationships/ctrlProp" Target="../ctrlProps/ctrlProp11.xml"/><Relationship Id="rId9" Type="http://schemas.openxmlformats.org/officeDocument/2006/relationships/ctrlProp" Target="../ctrlProps/ctrlProp16.xml"/></Relationships>
</file>

<file path=xl/worksheets/_rels/sheet5.xml.rels><?xml version="1.0" encoding="UTF-8" standalone="yes"?>
<Relationships xmlns="http://schemas.openxmlformats.org/package/2006/relationships"><Relationship Id="rId13" Type="http://schemas.openxmlformats.org/officeDocument/2006/relationships/ctrlProp" Target="../ctrlProps/ctrlProp28.xml"/><Relationship Id="rId18" Type="http://schemas.openxmlformats.org/officeDocument/2006/relationships/ctrlProp" Target="../ctrlProps/ctrlProp33.xml"/><Relationship Id="rId26" Type="http://schemas.openxmlformats.org/officeDocument/2006/relationships/ctrlProp" Target="../ctrlProps/ctrlProp41.xml"/><Relationship Id="rId39" Type="http://schemas.openxmlformats.org/officeDocument/2006/relationships/ctrlProp" Target="../ctrlProps/ctrlProp54.xml"/><Relationship Id="rId21" Type="http://schemas.openxmlformats.org/officeDocument/2006/relationships/ctrlProp" Target="../ctrlProps/ctrlProp36.xml"/><Relationship Id="rId34" Type="http://schemas.openxmlformats.org/officeDocument/2006/relationships/ctrlProp" Target="../ctrlProps/ctrlProp49.xml"/><Relationship Id="rId42" Type="http://schemas.openxmlformats.org/officeDocument/2006/relationships/ctrlProp" Target="../ctrlProps/ctrlProp57.xml"/><Relationship Id="rId47" Type="http://schemas.openxmlformats.org/officeDocument/2006/relationships/ctrlProp" Target="../ctrlProps/ctrlProp62.xml"/><Relationship Id="rId50" Type="http://schemas.openxmlformats.org/officeDocument/2006/relationships/ctrlProp" Target="../ctrlProps/ctrlProp65.xml"/><Relationship Id="rId55" Type="http://schemas.openxmlformats.org/officeDocument/2006/relationships/ctrlProp" Target="../ctrlProps/ctrlProp70.xml"/><Relationship Id="rId7" Type="http://schemas.openxmlformats.org/officeDocument/2006/relationships/ctrlProp" Target="../ctrlProps/ctrlProp22.xml"/><Relationship Id="rId2" Type="http://schemas.openxmlformats.org/officeDocument/2006/relationships/drawing" Target="../drawings/drawing5.xml"/><Relationship Id="rId16" Type="http://schemas.openxmlformats.org/officeDocument/2006/relationships/ctrlProp" Target="../ctrlProps/ctrlProp31.xml"/><Relationship Id="rId29" Type="http://schemas.openxmlformats.org/officeDocument/2006/relationships/ctrlProp" Target="../ctrlProps/ctrlProp44.xml"/><Relationship Id="rId11" Type="http://schemas.openxmlformats.org/officeDocument/2006/relationships/ctrlProp" Target="../ctrlProps/ctrlProp26.xml"/><Relationship Id="rId24" Type="http://schemas.openxmlformats.org/officeDocument/2006/relationships/ctrlProp" Target="../ctrlProps/ctrlProp39.xml"/><Relationship Id="rId32" Type="http://schemas.openxmlformats.org/officeDocument/2006/relationships/ctrlProp" Target="../ctrlProps/ctrlProp47.xml"/><Relationship Id="rId37" Type="http://schemas.openxmlformats.org/officeDocument/2006/relationships/ctrlProp" Target="../ctrlProps/ctrlProp52.xml"/><Relationship Id="rId40" Type="http://schemas.openxmlformats.org/officeDocument/2006/relationships/ctrlProp" Target="../ctrlProps/ctrlProp55.xml"/><Relationship Id="rId45" Type="http://schemas.openxmlformats.org/officeDocument/2006/relationships/ctrlProp" Target="../ctrlProps/ctrlProp60.xml"/><Relationship Id="rId53" Type="http://schemas.openxmlformats.org/officeDocument/2006/relationships/ctrlProp" Target="../ctrlProps/ctrlProp68.xml"/><Relationship Id="rId58" Type="http://schemas.openxmlformats.org/officeDocument/2006/relationships/ctrlProp" Target="../ctrlProps/ctrlProp73.xml"/><Relationship Id="rId5" Type="http://schemas.openxmlformats.org/officeDocument/2006/relationships/ctrlProp" Target="../ctrlProps/ctrlProp20.xml"/><Relationship Id="rId61" Type="http://schemas.openxmlformats.org/officeDocument/2006/relationships/comments" Target="../comments4.xml"/><Relationship Id="rId19" Type="http://schemas.openxmlformats.org/officeDocument/2006/relationships/ctrlProp" Target="../ctrlProps/ctrlProp34.xml"/><Relationship Id="rId14" Type="http://schemas.openxmlformats.org/officeDocument/2006/relationships/ctrlProp" Target="../ctrlProps/ctrlProp29.xml"/><Relationship Id="rId22" Type="http://schemas.openxmlformats.org/officeDocument/2006/relationships/ctrlProp" Target="../ctrlProps/ctrlProp37.xml"/><Relationship Id="rId27" Type="http://schemas.openxmlformats.org/officeDocument/2006/relationships/ctrlProp" Target="../ctrlProps/ctrlProp42.xml"/><Relationship Id="rId30" Type="http://schemas.openxmlformats.org/officeDocument/2006/relationships/ctrlProp" Target="../ctrlProps/ctrlProp45.xml"/><Relationship Id="rId35" Type="http://schemas.openxmlformats.org/officeDocument/2006/relationships/ctrlProp" Target="../ctrlProps/ctrlProp50.xml"/><Relationship Id="rId43" Type="http://schemas.openxmlformats.org/officeDocument/2006/relationships/ctrlProp" Target="../ctrlProps/ctrlProp58.xml"/><Relationship Id="rId48" Type="http://schemas.openxmlformats.org/officeDocument/2006/relationships/ctrlProp" Target="../ctrlProps/ctrlProp63.xml"/><Relationship Id="rId56" Type="http://schemas.openxmlformats.org/officeDocument/2006/relationships/ctrlProp" Target="../ctrlProps/ctrlProp71.xml"/><Relationship Id="rId8" Type="http://schemas.openxmlformats.org/officeDocument/2006/relationships/ctrlProp" Target="../ctrlProps/ctrlProp23.xml"/><Relationship Id="rId51" Type="http://schemas.openxmlformats.org/officeDocument/2006/relationships/ctrlProp" Target="../ctrlProps/ctrlProp66.xml"/><Relationship Id="rId3" Type="http://schemas.openxmlformats.org/officeDocument/2006/relationships/vmlDrawing" Target="../drawings/vmlDrawing5.vml"/><Relationship Id="rId12" Type="http://schemas.openxmlformats.org/officeDocument/2006/relationships/ctrlProp" Target="../ctrlProps/ctrlProp27.xml"/><Relationship Id="rId17" Type="http://schemas.openxmlformats.org/officeDocument/2006/relationships/ctrlProp" Target="../ctrlProps/ctrlProp32.xml"/><Relationship Id="rId25" Type="http://schemas.openxmlformats.org/officeDocument/2006/relationships/ctrlProp" Target="../ctrlProps/ctrlProp40.xml"/><Relationship Id="rId33" Type="http://schemas.openxmlformats.org/officeDocument/2006/relationships/ctrlProp" Target="../ctrlProps/ctrlProp48.xml"/><Relationship Id="rId38" Type="http://schemas.openxmlformats.org/officeDocument/2006/relationships/ctrlProp" Target="../ctrlProps/ctrlProp53.xml"/><Relationship Id="rId46" Type="http://schemas.openxmlformats.org/officeDocument/2006/relationships/ctrlProp" Target="../ctrlProps/ctrlProp61.xml"/><Relationship Id="rId59" Type="http://schemas.openxmlformats.org/officeDocument/2006/relationships/ctrlProp" Target="../ctrlProps/ctrlProp74.xml"/><Relationship Id="rId20" Type="http://schemas.openxmlformats.org/officeDocument/2006/relationships/ctrlProp" Target="../ctrlProps/ctrlProp35.xml"/><Relationship Id="rId41" Type="http://schemas.openxmlformats.org/officeDocument/2006/relationships/ctrlProp" Target="../ctrlProps/ctrlProp56.xml"/><Relationship Id="rId54" Type="http://schemas.openxmlformats.org/officeDocument/2006/relationships/ctrlProp" Target="../ctrlProps/ctrlProp69.xml"/><Relationship Id="rId1" Type="http://schemas.openxmlformats.org/officeDocument/2006/relationships/printerSettings" Target="../printerSettings/printerSettings5.bin"/><Relationship Id="rId6" Type="http://schemas.openxmlformats.org/officeDocument/2006/relationships/ctrlProp" Target="../ctrlProps/ctrlProp21.xml"/><Relationship Id="rId15" Type="http://schemas.openxmlformats.org/officeDocument/2006/relationships/ctrlProp" Target="../ctrlProps/ctrlProp30.xml"/><Relationship Id="rId23" Type="http://schemas.openxmlformats.org/officeDocument/2006/relationships/ctrlProp" Target="../ctrlProps/ctrlProp38.xml"/><Relationship Id="rId28" Type="http://schemas.openxmlformats.org/officeDocument/2006/relationships/ctrlProp" Target="../ctrlProps/ctrlProp43.xml"/><Relationship Id="rId36" Type="http://schemas.openxmlformats.org/officeDocument/2006/relationships/ctrlProp" Target="../ctrlProps/ctrlProp51.xml"/><Relationship Id="rId49" Type="http://schemas.openxmlformats.org/officeDocument/2006/relationships/ctrlProp" Target="../ctrlProps/ctrlProp64.xml"/><Relationship Id="rId57" Type="http://schemas.openxmlformats.org/officeDocument/2006/relationships/ctrlProp" Target="../ctrlProps/ctrlProp72.xml"/><Relationship Id="rId10" Type="http://schemas.openxmlformats.org/officeDocument/2006/relationships/ctrlProp" Target="../ctrlProps/ctrlProp25.xml"/><Relationship Id="rId31" Type="http://schemas.openxmlformats.org/officeDocument/2006/relationships/ctrlProp" Target="../ctrlProps/ctrlProp46.xml"/><Relationship Id="rId44" Type="http://schemas.openxmlformats.org/officeDocument/2006/relationships/ctrlProp" Target="../ctrlProps/ctrlProp59.xml"/><Relationship Id="rId52" Type="http://schemas.openxmlformats.org/officeDocument/2006/relationships/ctrlProp" Target="../ctrlProps/ctrlProp67.xml"/><Relationship Id="rId60" Type="http://schemas.openxmlformats.org/officeDocument/2006/relationships/ctrlProp" Target="../ctrlProps/ctrlProp75.xml"/><Relationship Id="rId4" Type="http://schemas.openxmlformats.org/officeDocument/2006/relationships/ctrlProp" Target="../ctrlProps/ctrlProp19.xml"/><Relationship Id="rId9" Type="http://schemas.openxmlformats.org/officeDocument/2006/relationships/ctrlProp" Target="../ctrlProps/ctrlProp2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80.xml"/><Relationship Id="rId13" Type="http://schemas.openxmlformats.org/officeDocument/2006/relationships/ctrlProp" Target="../ctrlProps/ctrlProp85.xml"/><Relationship Id="rId3" Type="http://schemas.openxmlformats.org/officeDocument/2006/relationships/vmlDrawing" Target="../drawings/vmlDrawing6.vml"/><Relationship Id="rId7" Type="http://schemas.openxmlformats.org/officeDocument/2006/relationships/ctrlProp" Target="../ctrlProps/ctrlProp79.xml"/><Relationship Id="rId12" Type="http://schemas.openxmlformats.org/officeDocument/2006/relationships/ctrlProp" Target="../ctrlProps/ctrlProp84.xml"/><Relationship Id="rId2" Type="http://schemas.openxmlformats.org/officeDocument/2006/relationships/drawing" Target="../drawings/drawing6.xml"/><Relationship Id="rId1" Type="http://schemas.openxmlformats.org/officeDocument/2006/relationships/printerSettings" Target="../printerSettings/printerSettings6.bin"/><Relationship Id="rId6" Type="http://schemas.openxmlformats.org/officeDocument/2006/relationships/ctrlProp" Target="../ctrlProps/ctrlProp78.xml"/><Relationship Id="rId11" Type="http://schemas.openxmlformats.org/officeDocument/2006/relationships/ctrlProp" Target="../ctrlProps/ctrlProp83.xml"/><Relationship Id="rId5" Type="http://schemas.openxmlformats.org/officeDocument/2006/relationships/ctrlProp" Target="../ctrlProps/ctrlProp77.xml"/><Relationship Id="rId10" Type="http://schemas.openxmlformats.org/officeDocument/2006/relationships/ctrlProp" Target="../ctrlProps/ctrlProp82.xml"/><Relationship Id="rId4" Type="http://schemas.openxmlformats.org/officeDocument/2006/relationships/ctrlProp" Target="../ctrlProps/ctrlProp76.xml"/><Relationship Id="rId9" Type="http://schemas.openxmlformats.org/officeDocument/2006/relationships/ctrlProp" Target="../ctrlProps/ctrlProp81.xml"/><Relationship Id="rId1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90.xml"/><Relationship Id="rId3" Type="http://schemas.openxmlformats.org/officeDocument/2006/relationships/vmlDrawing" Target="../drawings/vmlDrawing7.vml"/><Relationship Id="rId7" Type="http://schemas.openxmlformats.org/officeDocument/2006/relationships/ctrlProp" Target="../ctrlProps/ctrlProp89.xml"/><Relationship Id="rId12" Type="http://schemas.openxmlformats.org/officeDocument/2006/relationships/ctrlProp" Target="../ctrlProps/ctrlProp94.xml"/><Relationship Id="rId2" Type="http://schemas.openxmlformats.org/officeDocument/2006/relationships/drawing" Target="../drawings/drawing7.xml"/><Relationship Id="rId1" Type="http://schemas.openxmlformats.org/officeDocument/2006/relationships/printerSettings" Target="../printerSettings/printerSettings7.bin"/><Relationship Id="rId6" Type="http://schemas.openxmlformats.org/officeDocument/2006/relationships/ctrlProp" Target="../ctrlProps/ctrlProp88.xml"/><Relationship Id="rId11" Type="http://schemas.openxmlformats.org/officeDocument/2006/relationships/ctrlProp" Target="../ctrlProps/ctrlProp93.xml"/><Relationship Id="rId5" Type="http://schemas.openxmlformats.org/officeDocument/2006/relationships/ctrlProp" Target="../ctrlProps/ctrlProp87.xml"/><Relationship Id="rId10" Type="http://schemas.openxmlformats.org/officeDocument/2006/relationships/ctrlProp" Target="../ctrlProps/ctrlProp92.xml"/><Relationship Id="rId4" Type="http://schemas.openxmlformats.org/officeDocument/2006/relationships/ctrlProp" Target="../ctrlProps/ctrlProp86.xml"/><Relationship Id="rId9" Type="http://schemas.openxmlformats.org/officeDocument/2006/relationships/ctrlProp" Target="../ctrlProps/ctrlProp91.xml"/></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99.xml"/><Relationship Id="rId13" Type="http://schemas.openxmlformats.org/officeDocument/2006/relationships/ctrlProp" Target="../ctrlProps/ctrlProp104.xml"/><Relationship Id="rId3" Type="http://schemas.openxmlformats.org/officeDocument/2006/relationships/vmlDrawing" Target="../drawings/vmlDrawing9.vml"/><Relationship Id="rId7" Type="http://schemas.openxmlformats.org/officeDocument/2006/relationships/ctrlProp" Target="../ctrlProps/ctrlProp98.xml"/><Relationship Id="rId12" Type="http://schemas.openxmlformats.org/officeDocument/2006/relationships/ctrlProp" Target="../ctrlProps/ctrlProp103.xml"/><Relationship Id="rId2" Type="http://schemas.openxmlformats.org/officeDocument/2006/relationships/drawing" Target="../drawings/drawing8.xml"/><Relationship Id="rId1" Type="http://schemas.openxmlformats.org/officeDocument/2006/relationships/printerSettings" Target="../printerSettings/printerSettings9.bin"/><Relationship Id="rId6" Type="http://schemas.openxmlformats.org/officeDocument/2006/relationships/ctrlProp" Target="../ctrlProps/ctrlProp97.xml"/><Relationship Id="rId11" Type="http://schemas.openxmlformats.org/officeDocument/2006/relationships/ctrlProp" Target="../ctrlProps/ctrlProp102.xml"/><Relationship Id="rId5" Type="http://schemas.openxmlformats.org/officeDocument/2006/relationships/ctrlProp" Target="../ctrlProps/ctrlProp96.xml"/><Relationship Id="rId10" Type="http://schemas.openxmlformats.org/officeDocument/2006/relationships/ctrlProp" Target="../ctrlProps/ctrlProp101.xml"/><Relationship Id="rId4" Type="http://schemas.openxmlformats.org/officeDocument/2006/relationships/ctrlProp" Target="../ctrlProps/ctrlProp95.xml"/><Relationship Id="rId9" Type="http://schemas.openxmlformats.org/officeDocument/2006/relationships/ctrlProp" Target="../ctrlProps/ctrlProp100.xml"/><Relationship Id="rId14" Type="http://schemas.openxmlformats.org/officeDocument/2006/relationships/comments" Target="../comments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6699"/>
    <pageSetUpPr fitToPage="1"/>
  </sheetPr>
  <dimension ref="B1:AF46"/>
  <sheetViews>
    <sheetView showGridLines="0" tabSelected="1" defaultGridColor="0" colorId="8" zoomScale="85" zoomScaleNormal="85" zoomScaleSheetLayoutView="100" workbookViewId="0">
      <selection activeCell="S3" sqref="S3"/>
    </sheetView>
  </sheetViews>
  <sheetFormatPr defaultColWidth="9" defaultRowHeight="13.2"/>
  <cols>
    <col min="1" max="1" width="1.33203125" style="13" customWidth="1"/>
    <col min="2" max="2" width="3.6640625" style="90" customWidth="1"/>
    <col min="3" max="3" width="3.6640625" style="13" customWidth="1"/>
    <col min="4" max="7" width="3.77734375" style="13" customWidth="1"/>
    <col min="8" max="8" width="3.33203125" style="13" customWidth="1"/>
    <col min="9" max="9" width="3.6640625" style="13" customWidth="1"/>
    <col min="10" max="10" width="6.33203125" style="13" customWidth="1"/>
    <col min="11" max="11" width="4.21875" style="13" customWidth="1"/>
    <col min="12" max="12" width="4.33203125" style="13" customWidth="1"/>
    <col min="13" max="13" width="3" style="13" customWidth="1"/>
    <col min="14" max="14" width="1.6640625" style="13" customWidth="1"/>
    <col min="15" max="15" width="7.6640625" style="13" customWidth="1"/>
    <col min="16" max="22" width="3.6640625" style="13" customWidth="1"/>
    <col min="23" max="23" width="3.109375" style="13" customWidth="1"/>
    <col min="24" max="24" width="4" style="13" customWidth="1"/>
    <col min="25" max="25" width="5.6640625" style="198" customWidth="1"/>
    <col min="26" max="26" width="9" style="198" customWidth="1"/>
    <col min="27" max="28" width="9.6640625" style="13" hidden="1" customWidth="1"/>
    <col min="29" max="31" width="9" style="13" customWidth="1"/>
    <col min="32" max="80" width="9" style="13"/>
    <col min="81" max="84" width="9" style="13" customWidth="1"/>
    <col min="85" max="16384" width="9" style="13"/>
  </cols>
  <sheetData>
    <row r="1" spans="2:32" ht="19.5" customHeight="1">
      <c r="U1" s="91"/>
      <c r="X1" s="92" t="s">
        <v>257</v>
      </c>
    </row>
    <row r="2" spans="2:32" ht="23.25" customHeight="1">
      <c r="B2" s="93" t="s">
        <v>433</v>
      </c>
    </row>
    <row r="3" spans="2:32" s="72" customFormat="1" ht="23.25" customHeight="1">
      <c r="B3" s="94"/>
      <c r="G3" s="49"/>
      <c r="H3" s="510"/>
      <c r="I3" s="447"/>
      <c r="J3" s="447"/>
      <c r="Q3" s="510" t="s">
        <v>2</v>
      </c>
      <c r="R3" s="447"/>
      <c r="S3" s="95"/>
      <c r="T3" s="72" t="s">
        <v>3</v>
      </c>
      <c r="U3" s="95"/>
      <c r="V3" s="72" t="s">
        <v>4</v>
      </c>
      <c r="W3" s="95"/>
      <c r="X3" s="72" t="s">
        <v>5</v>
      </c>
      <c r="Y3" s="201"/>
      <c r="Z3" s="201"/>
    </row>
    <row r="4" spans="2:32" ht="23.25" customHeight="1">
      <c r="B4" s="93" t="s">
        <v>0</v>
      </c>
    </row>
    <row r="5" spans="2:32" ht="23.25" customHeight="1">
      <c r="B5" s="445" t="s">
        <v>1</v>
      </c>
      <c r="C5" s="445"/>
      <c r="D5" s="445"/>
      <c r="E5" s="448"/>
      <c r="F5" s="455"/>
      <c r="G5" s="455"/>
      <c r="H5" s="455"/>
      <c r="I5" s="455"/>
      <c r="Z5" s="201"/>
      <c r="AA5" s="59"/>
      <c r="AB5" s="59"/>
      <c r="AC5" s="59"/>
      <c r="AD5" s="59"/>
      <c r="AE5" s="59"/>
      <c r="AF5" s="59"/>
    </row>
    <row r="6" spans="2:32" ht="37.5" customHeight="1">
      <c r="B6" s="81"/>
      <c r="C6" s="81"/>
      <c r="D6" s="81"/>
      <c r="E6" s="82"/>
      <c r="K6" s="512" t="s">
        <v>119</v>
      </c>
      <c r="L6" s="513"/>
      <c r="M6" s="513"/>
      <c r="N6" s="513"/>
      <c r="O6" s="513"/>
      <c r="P6" s="514"/>
      <c r="Q6" s="514"/>
      <c r="R6" s="514"/>
      <c r="S6" s="514"/>
      <c r="T6" s="514"/>
      <c r="U6" s="514"/>
      <c r="V6" s="514"/>
      <c r="W6" s="514"/>
      <c r="X6" s="514"/>
      <c r="Z6" s="201"/>
      <c r="AA6" s="59"/>
      <c r="AB6" s="59"/>
      <c r="AC6" s="59"/>
      <c r="AD6" s="59"/>
      <c r="AE6" s="59"/>
      <c r="AF6" s="59"/>
    </row>
    <row r="7" spans="2:32" s="59" customFormat="1" ht="23.25" customHeight="1">
      <c r="B7" s="93"/>
      <c r="K7" s="447" t="s">
        <v>6</v>
      </c>
      <c r="L7" s="447"/>
      <c r="M7" s="447"/>
      <c r="N7" s="447"/>
      <c r="O7" s="447"/>
      <c r="P7" s="59" t="s">
        <v>8</v>
      </c>
      <c r="Q7" s="511"/>
      <c r="R7" s="511"/>
      <c r="S7" s="511"/>
      <c r="T7" s="511"/>
      <c r="U7" s="511"/>
      <c r="Y7" s="199"/>
      <c r="Z7" s="217"/>
      <c r="AA7" s="17"/>
      <c r="AB7" s="17"/>
      <c r="AC7" s="17"/>
      <c r="AD7" s="17"/>
      <c r="AE7" s="17"/>
      <c r="AF7" s="17"/>
    </row>
    <row r="8" spans="2:32" s="59" customFormat="1" ht="23.25" customHeight="1">
      <c r="B8" s="93"/>
      <c r="K8" s="516" t="s">
        <v>118</v>
      </c>
      <c r="L8" s="516"/>
      <c r="M8" s="516"/>
      <c r="N8" s="516"/>
      <c r="O8" s="76"/>
      <c r="P8" s="514"/>
      <c r="Q8" s="514"/>
      <c r="R8" s="514"/>
      <c r="S8" s="514"/>
      <c r="T8" s="514"/>
      <c r="U8" s="514"/>
      <c r="V8" s="514"/>
      <c r="W8" s="514"/>
      <c r="X8" s="514"/>
      <c r="Y8" s="199"/>
      <c r="Z8" s="217"/>
      <c r="AA8" s="17"/>
      <c r="AB8" s="17"/>
      <c r="AC8" s="17"/>
      <c r="AD8" s="17"/>
      <c r="AE8" s="17"/>
      <c r="AF8" s="17"/>
    </row>
    <row r="9" spans="2:32" s="59" customFormat="1" ht="23.25" customHeight="1">
      <c r="B9" s="93"/>
      <c r="K9" s="516"/>
      <c r="L9" s="516"/>
      <c r="M9" s="516"/>
      <c r="N9" s="516"/>
      <c r="O9" s="76"/>
      <c r="P9" s="514"/>
      <c r="Q9" s="514"/>
      <c r="R9" s="514"/>
      <c r="S9" s="514"/>
      <c r="T9" s="514"/>
      <c r="U9" s="514"/>
      <c r="V9" s="514"/>
      <c r="W9" s="514"/>
      <c r="X9" s="514"/>
      <c r="Y9" s="199"/>
      <c r="Z9" s="199"/>
    </row>
    <row r="10" spans="2:32" s="59" customFormat="1" ht="36" customHeight="1">
      <c r="B10" s="93"/>
      <c r="K10" s="447" t="s">
        <v>7</v>
      </c>
      <c r="L10" s="447"/>
      <c r="M10" s="447"/>
      <c r="N10" s="447"/>
      <c r="O10" s="447"/>
      <c r="P10" s="515"/>
      <c r="Q10" s="515"/>
      <c r="R10" s="515"/>
      <c r="S10" s="515"/>
      <c r="T10" s="515"/>
      <c r="U10" s="515"/>
      <c r="V10" s="515"/>
      <c r="W10" s="515"/>
      <c r="X10" s="515"/>
      <c r="Y10" s="199"/>
      <c r="Z10" s="199"/>
    </row>
    <row r="11" spans="2:32" s="59" customFormat="1" ht="23.25" customHeight="1">
      <c r="B11" s="93"/>
      <c r="K11" s="445" t="s">
        <v>145</v>
      </c>
      <c r="L11" s="445"/>
      <c r="M11" s="445"/>
      <c r="N11" s="445"/>
      <c r="O11" s="445"/>
      <c r="P11" s="511"/>
      <c r="Q11" s="511"/>
      <c r="R11" s="511"/>
      <c r="S11" s="511"/>
      <c r="T11" s="511"/>
      <c r="U11" s="511"/>
      <c r="V11" s="511"/>
      <c r="W11" s="511"/>
      <c r="X11" s="511"/>
      <c r="Y11" s="199"/>
      <c r="Z11" s="199"/>
    </row>
    <row r="12" spans="2:32" s="59" customFormat="1" ht="27.75" customHeight="1">
      <c r="B12" s="93"/>
      <c r="K12" s="445" t="s">
        <v>312</v>
      </c>
      <c r="L12" s="445"/>
      <c r="M12" s="445"/>
      <c r="N12" s="445"/>
      <c r="O12" s="445"/>
      <c r="P12" s="456"/>
      <c r="Q12" s="456"/>
      <c r="R12" s="456"/>
      <c r="S12" s="456"/>
      <c r="T12" s="456"/>
      <c r="U12" s="456"/>
      <c r="V12" s="456"/>
      <c r="W12" s="456"/>
      <c r="X12" s="456"/>
      <c r="Y12" s="199"/>
      <c r="Z12" s="199"/>
    </row>
    <row r="13" spans="2:32" s="59" customFormat="1" ht="15" customHeight="1">
      <c r="B13" s="93"/>
      <c r="Y13" s="199"/>
      <c r="Z13" s="199"/>
    </row>
    <row r="14" spans="2:32" s="59" customFormat="1" ht="23.25" customHeight="1">
      <c r="B14" s="446" t="s">
        <v>313</v>
      </c>
      <c r="C14" s="447"/>
      <c r="D14" s="447"/>
      <c r="E14" s="447"/>
      <c r="F14" s="447"/>
      <c r="G14" s="447"/>
      <c r="H14" s="447"/>
      <c r="I14" s="447"/>
      <c r="J14" s="447"/>
      <c r="K14" s="447"/>
      <c r="L14" s="447"/>
      <c r="M14" s="447"/>
      <c r="N14" s="447"/>
      <c r="O14" s="447"/>
      <c r="P14" s="447"/>
      <c r="Q14" s="447"/>
      <c r="R14" s="447"/>
      <c r="S14" s="447"/>
      <c r="T14" s="447"/>
      <c r="U14" s="447"/>
      <c r="V14" s="447"/>
      <c r="W14" s="447"/>
      <c r="X14" s="447"/>
      <c r="Y14" s="199"/>
      <c r="Z14" s="199"/>
    </row>
    <row r="15" spans="2:32" ht="23.25" customHeight="1">
      <c r="C15" s="448" t="s">
        <v>314</v>
      </c>
      <c r="D15" s="448"/>
      <c r="E15" s="448"/>
      <c r="F15" s="448"/>
      <c r="G15" s="448"/>
      <c r="H15" s="448"/>
      <c r="I15" s="448"/>
      <c r="J15" s="448"/>
      <c r="K15" s="448"/>
      <c r="L15" s="448"/>
      <c r="M15" s="448"/>
      <c r="N15" s="448"/>
      <c r="O15" s="448"/>
      <c r="P15" s="448"/>
      <c r="Q15" s="448"/>
      <c r="R15" s="448"/>
      <c r="S15" s="448"/>
      <c r="T15" s="448"/>
      <c r="U15" s="448"/>
      <c r="V15" s="448"/>
      <c r="W15" s="448"/>
    </row>
    <row r="16" spans="2:32" ht="23.25" customHeight="1">
      <c r="C16" s="448" t="s">
        <v>434</v>
      </c>
      <c r="D16" s="448"/>
      <c r="E16" s="448"/>
      <c r="F16" s="448"/>
      <c r="G16" s="448"/>
      <c r="H16" s="448"/>
      <c r="I16" s="448"/>
      <c r="J16" s="448"/>
      <c r="K16" s="448"/>
      <c r="L16" s="448"/>
      <c r="M16" s="448"/>
      <c r="N16" s="448"/>
      <c r="O16" s="448"/>
      <c r="P16" s="448"/>
      <c r="Q16" s="448"/>
      <c r="R16" s="448"/>
      <c r="S16" s="448"/>
      <c r="T16" s="448"/>
      <c r="U16" s="448"/>
    </row>
    <row r="17" spans="2:28" ht="23.25" customHeight="1"/>
    <row r="18" spans="2:28" ht="23.25" customHeight="1">
      <c r="B18" s="454" t="s">
        <v>9</v>
      </c>
      <c r="C18" s="455"/>
      <c r="D18" s="455"/>
      <c r="E18" s="455"/>
      <c r="F18" s="455"/>
      <c r="G18" s="455"/>
      <c r="H18" s="455"/>
      <c r="I18" s="455"/>
      <c r="J18" s="455"/>
      <c r="K18" s="455"/>
      <c r="L18" s="455"/>
      <c r="M18" s="455"/>
      <c r="N18" s="455"/>
      <c r="O18" s="455"/>
      <c r="P18" s="455"/>
      <c r="Q18" s="455"/>
      <c r="R18" s="455"/>
      <c r="S18" s="455"/>
      <c r="T18" s="455"/>
      <c r="U18" s="455"/>
      <c r="V18" s="455"/>
      <c r="W18" s="455"/>
      <c r="X18" s="455"/>
    </row>
    <row r="19" spans="2:28" ht="23.25" customHeight="1">
      <c r="B19" s="94"/>
    </row>
    <row r="20" spans="2:28" ht="23.25" customHeight="1">
      <c r="B20" s="300" t="s">
        <v>97</v>
      </c>
      <c r="C20" s="453" t="s">
        <v>10</v>
      </c>
      <c r="D20" s="453"/>
      <c r="E20" s="453"/>
      <c r="F20" s="453"/>
      <c r="G20" s="453"/>
      <c r="H20" s="453"/>
    </row>
    <row r="21" spans="2:28" ht="27.75" customHeight="1">
      <c r="C21" s="79" t="s">
        <v>281</v>
      </c>
      <c r="D21" s="451">
        <f>SUM(N21:O22)</f>
        <v>1250000</v>
      </c>
      <c r="E21" s="452"/>
      <c r="F21" s="452"/>
      <c r="G21" s="452"/>
      <c r="H21" s="79" t="s">
        <v>278</v>
      </c>
      <c r="I21" s="96"/>
      <c r="J21" s="449" t="s">
        <v>283</v>
      </c>
      <c r="K21" s="449"/>
      <c r="L21" s="66" t="s">
        <v>279</v>
      </c>
      <c r="M21" s="66"/>
      <c r="N21" s="450">
        <v>1250000</v>
      </c>
      <c r="O21" s="450"/>
      <c r="P21" s="97" t="s">
        <v>278</v>
      </c>
      <c r="Q21" s="66"/>
      <c r="Y21" s="259"/>
      <c r="Z21" s="260"/>
      <c r="AA21" s="98"/>
      <c r="AB21" s="98"/>
    </row>
    <row r="22" spans="2:28" ht="14.25" customHeight="1">
      <c r="K22" s="66"/>
      <c r="L22" s="66" t="s">
        <v>280</v>
      </c>
      <c r="M22" s="66"/>
      <c r="N22" s="517">
        <v>0</v>
      </c>
      <c r="O22" s="517"/>
      <c r="P22" s="97" t="s">
        <v>278</v>
      </c>
      <c r="Q22" s="66"/>
      <c r="Y22" s="259"/>
      <c r="Z22" s="261"/>
      <c r="AA22" s="98"/>
      <c r="AB22" s="98"/>
    </row>
    <row r="23" spans="2:28" ht="14.25" customHeight="1">
      <c r="J23" s="466"/>
      <c r="K23" s="466"/>
      <c r="Y23" s="259"/>
      <c r="Z23" s="261"/>
      <c r="AA23" s="185"/>
      <c r="AB23" s="185"/>
    </row>
    <row r="24" spans="2:28" ht="14.25" customHeight="1">
      <c r="C24" s="79" t="s">
        <v>435</v>
      </c>
      <c r="D24" s="79"/>
      <c r="E24" s="79"/>
      <c r="F24" s="79"/>
      <c r="G24" s="79"/>
      <c r="H24" s="79"/>
      <c r="I24" s="398"/>
      <c r="J24" s="79"/>
      <c r="K24" s="79" t="s">
        <v>251</v>
      </c>
      <c r="L24" s="79"/>
      <c r="M24" s="79" t="s">
        <v>252</v>
      </c>
      <c r="N24" s="91"/>
      <c r="Y24" s="259"/>
      <c r="Z24" s="260"/>
      <c r="AA24" s="185" t="b">
        <v>0</v>
      </c>
      <c r="AB24" s="185" t="b">
        <v>0</v>
      </c>
    </row>
    <row r="25" spans="2:28" ht="14.25" customHeight="1">
      <c r="N25" s="91"/>
      <c r="Y25" s="259"/>
      <c r="Z25" s="260"/>
      <c r="AA25" s="185"/>
      <c r="AB25" s="185"/>
    </row>
    <row r="26" spans="2:28" ht="14.25" customHeight="1">
      <c r="D26" s="13" t="s">
        <v>436</v>
      </c>
      <c r="I26" s="13" t="s">
        <v>360</v>
      </c>
      <c r="Y26" s="259"/>
      <c r="Z26" s="260"/>
      <c r="AA26" s="185"/>
      <c r="AB26" s="185"/>
    </row>
    <row r="27" spans="2:28" ht="14.25" customHeight="1">
      <c r="D27" s="49"/>
      <c r="E27" s="13" t="s">
        <v>451</v>
      </c>
      <c r="Y27" s="259"/>
      <c r="Z27" s="260"/>
      <c r="AA27" s="185" t="b">
        <v>0</v>
      </c>
      <c r="AB27" s="185"/>
    </row>
    <row r="28" spans="2:28" ht="14.25" customHeight="1">
      <c r="D28" s="49"/>
      <c r="E28" s="13" t="s">
        <v>336</v>
      </c>
      <c r="K28" s="99"/>
      <c r="Y28" s="259"/>
      <c r="Z28" s="260"/>
      <c r="AA28" s="185" t="b">
        <v>0</v>
      </c>
      <c r="AB28" s="185"/>
    </row>
    <row r="29" spans="2:28" ht="14.25" customHeight="1">
      <c r="C29" s="399"/>
      <c r="K29" s="66"/>
      <c r="Y29" s="259"/>
      <c r="Z29" s="260"/>
      <c r="AA29" s="185"/>
      <c r="AB29" s="185"/>
    </row>
    <row r="30" spans="2:28" ht="36" customHeight="1">
      <c r="B30" s="301" t="s">
        <v>98</v>
      </c>
      <c r="C30" s="508" t="s">
        <v>11</v>
      </c>
      <c r="D30" s="508"/>
      <c r="E30" s="508"/>
      <c r="F30" s="508"/>
      <c r="G30" s="509"/>
      <c r="H30" s="509"/>
      <c r="AA30" s="100"/>
      <c r="AB30" s="100"/>
    </row>
    <row r="31" spans="2:28" ht="23.25" customHeight="1">
      <c r="C31" s="470" t="s">
        <v>12</v>
      </c>
      <c r="D31" s="470"/>
      <c r="E31" s="470"/>
      <c r="F31" s="470"/>
      <c r="G31" s="471"/>
      <c r="H31" s="471"/>
      <c r="I31" s="467"/>
      <c r="J31" s="468"/>
      <c r="K31" s="468"/>
      <c r="L31" s="468"/>
      <c r="M31" s="468"/>
      <c r="N31" s="468"/>
      <c r="O31" s="468"/>
      <c r="P31" s="468"/>
      <c r="Q31" s="468"/>
      <c r="R31" s="468"/>
      <c r="S31" s="468"/>
      <c r="T31" s="468"/>
      <c r="U31" s="468"/>
      <c r="V31" s="468"/>
      <c r="W31" s="468"/>
      <c r="X31" s="469"/>
    </row>
    <row r="32" spans="2:28" ht="23.25" customHeight="1">
      <c r="C32" s="470" t="s">
        <v>13</v>
      </c>
      <c r="D32" s="470"/>
      <c r="E32" s="470"/>
      <c r="F32" s="470"/>
      <c r="G32" s="471"/>
      <c r="H32" s="471"/>
      <c r="I32" s="457" t="str">
        <f>IF(SUM(P32,U32)=0,"",SUM(P32,U32))</f>
        <v/>
      </c>
      <c r="J32" s="472"/>
      <c r="K32" s="472"/>
      <c r="L32" s="45" t="s">
        <v>14</v>
      </c>
      <c r="M32" s="459" t="s">
        <v>15</v>
      </c>
      <c r="N32" s="459"/>
      <c r="O32" s="459"/>
      <c r="P32" s="488"/>
      <c r="Q32" s="488"/>
      <c r="R32" s="45" t="s">
        <v>14</v>
      </c>
      <c r="S32" s="459" t="s">
        <v>16</v>
      </c>
      <c r="T32" s="459"/>
      <c r="U32" s="488"/>
      <c r="V32" s="488"/>
      <c r="W32" s="459" t="s">
        <v>17</v>
      </c>
      <c r="X32" s="492"/>
      <c r="Y32" s="262" t="str">
        <f>IF(I32="","",IF(I32&gt;300,"※従業員数が３０1人以上です。常時雇用する従業員が３０１人以上は要件対象外です。",""))</f>
        <v/>
      </c>
    </row>
    <row r="33" spans="2:25" ht="23.25" customHeight="1">
      <c r="C33" s="479" t="s">
        <v>102</v>
      </c>
      <c r="D33" s="480"/>
      <c r="E33" s="480"/>
      <c r="F33" s="480"/>
      <c r="G33" s="480"/>
      <c r="H33" s="481"/>
      <c r="I33" s="457" t="s">
        <v>93</v>
      </c>
      <c r="J33" s="458"/>
      <c r="K33" s="489"/>
      <c r="L33" s="490"/>
      <c r="M33" s="490"/>
      <c r="N33" s="490"/>
      <c r="O33" s="490"/>
      <c r="P33" s="490"/>
      <c r="Q33" s="490"/>
      <c r="R33" s="490"/>
      <c r="S33" s="490"/>
      <c r="T33" s="490"/>
      <c r="U33" s="490"/>
      <c r="V33" s="490"/>
      <c r="W33" s="490"/>
      <c r="X33" s="491"/>
      <c r="Y33" s="263"/>
    </row>
    <row r="34" spans="2:25" ht="15.75" customHeight="1">
      <c r="C34" s="482"/>
      <c r="D34" s="483"/>
      <c r="E34" s="483"/>
      <c r="F34" s="483"/>
      <c r="G34" s="483"/>
      <c r="H34" s="484"/>
      <c r="I34" s="495" t="s">
        <v>19</v>
      </c>
      <c r="J34" s="496"/>
      <c r="K34" s="464" t="s">
        <v>78</v>
      </c>
      <c r="L34" s="465"/>
      <c r="M34" s="473"/>
      <c r="N34" s="474"/>
      <c r="O34" s="474"/>
      <c r="P34" s="474"/>
      <c r="Q34" s="474"/>
      <c r="R34" s="474"/>
      <c r="S34" s="474"/>
      <c r="T34" s="474"/>
      <c r="U34" s="474"/>
      <c r="V34" s="474"/>
      <c r="W34" s="474"/>
      <c r="X34" s="475"/>
    </row>
    <row r="35" spans="2:25" ht="32.25" customHeight="1">
      <c r="C35" s="482"/>
      <c r="D35" s="483"/>
      <c r="E35" s="483"/>
      <c r="F35" s="483"/>
      <c r="G35" s="483"/>
      <c r="H35" s="484"/>
      <c r="I35" s="497"/>
      <c r="J35" s="498"/>
      <c r="K35" s="476"/>
      <c r="L35" s="477"/>
      <c r="M35" s="477"/>
      <c r="N35" s="477"/>
      <c r="O35" s="477"/>
      <c r="P35" s="477"/>
      <c r="Q35" s="477"/>
      <c r="R35" s="477"/>
      <c r="S35" s="477"/>
      <c r="T35" s="477"/>
      <c r="U35" s="477"/>
      <c r="V35" s="477"/>
      <c r="W35" s="477"/>
      <c r="X35" s="478"/>
    </row>
    <row r="36" spans="2:25" ht="33" customHeight="1">
      <c r="C36" s="482"/>
      <c r="D36" s="483"/>
      <c r="E36" s="483"/>
      <c r="F36" s="483"/>
      <c r="G36" s="483"/>
      <c r="H36" s="484"/>
      <c r="I36" s="506" t="s">
        <v>92</v>
      </c>
      <c r="J36" s="507"/>
      <c r="K36" s="503"/>
      <c r="L36" s="504"/>
      <c r="M36" s="504"/>
      <c r="N36" s="504"/>
      <c r="O36" s="504"/>
      <c r="P36" s="505"/>
      <c r="Q36" s="460" t="s">
        <v>52</v>
      </c>
      <c r="R36" s="461"/>
      <c r="S36" s="499"/>
      <c r="T36" s="499"/>
      <c r="U36" s="499"/>
      <c r="V36" s="499"/>
      <c r="W36" s="499"/>
      <c r="X36" s="500"/>
    </row>
    <row r="37" spans="2:25" ht="33" customHeight="1">
      <c r="C37" s="485"/>
      <c r="D37" s="486"/>
      <c r="E37" s="486"/>
      <c r="F37" s="486"/>
      <c r="G37" s="486"/>
      <c r="H37" s="487"/>
      <c r="I37" s="493" t="s">
        <v>91</v>
      </c>
      <c r="J37" s="493"/>
      <c r="K37" s="494"/>
      <c r="L37" s="494"/>
      <c r="M37" s="494"/>
      <c r="N37" s="494"/>
      <c r="O37" s="494"/>
      <c r="P37" s="494"/>
      <c r="Q37" s="462"/>
      <c r="R37" s="463"/>
      <c r="S37" s="501"/>
      <c r="T37" s="501"/>
      <c r="U37" s="501"/>
      <c r="V37" s="501"/>
      <c r="W37" s="501"/>
      <c r="X37" s="502"/>
    </row>
    <row r="38" spans="2:25" ht="10.5" customHeight="1"/>
    <row r="39" spans="2:25" ht="23.25" customHeight="1">
      <c r="B39" s="94"/>
      <c r="C39" s="59"/>
      <c r="D39" s="59"/>
      <c r="E39" s="59"/>
      <c r="F39" s="59"/>
      <c r="G39" s="59"/>
      <c r="H39" s="59"/>
    </row>
    <row r="40" spans="2:25" ht="23.25" customHeight="1">
      <c r="C40" s="59"/>
      <c r="D40" s="59"/>
      <c r="E40" s="59"/>
      <c r="F40" s="59"/>
      <c r="G40" s="59"/>
      <c r="I40" s="59"/>
      <c r="J40" s="59"/>
      <c r="K40" s="59"/>
      <c r="L40" s="59"/>
      <c r="M40" s="59"/>
      <c r="N40" s="59"/>
      <c r="O40" s="59"/>
      <c r="P40" s="59"/>
      <c r="Q40" s="59"/>
      <c r="R40" s="59"/>
      <c r="S40" s="59"/>
      <c r="T40" s="59"/>
      <c r="U40" s="59"/>
      <c r="V40" s="59"/>
      <c r="W40" s="59"/>
      <c r="X40" s="59"/>
    </row>
    <row r="41" spans="2:25" ht="17.25" customHeight="1">
      <c r="C41" s="59"/>
      <c r="D41" s="59"/>
      <c r="E41" s="59"/>
      <c r="F41" s="59"/>
      <c r="G41" s="59"/>
      <c r="I41" s="59"/>
      <c r="J41" s="59"/>
      <c r="K41" s="59"/>
      <c r="L41" s="59"/>
      <c r="M41" s="59"/>
      <c r="N41" s="59"/>
      <c r="O41" s="59"/>
      <c r="P41" s="59"/>
      <c r="Q41" s="59"/>
      <c r="R41" s="59"/>
      <c r="S41" s="59"/>
      <c r="T41" s="59"/>
      <c r="U41" s="59"/>
      <c r="V41" s="59"/>
      <c r="W41" s="59"/>
      <c r="X41" s="59"/>
    </row>
    <row r="42" spans="2:25" ht="17.25" customHeight="1">
      <c r="C42" s="59"/>
      <c r="D42" s="59"/>
      <c r="E42" s="59"/>
      <c r="F42" s="59"/>
      <c r="G42" s="59"/>
      <c r="I42" s="59"/>
      <c r="J42" s="59"/>
      <c r="K42" s="59"/>
      <c r="L42" s="59"/>
      <c r="M42" s="59"/>
      <c r="N42" s="59"/>
      <c r="O42" s="59"/>
      <c r="P42" s="59"/>
      <c r="Q42" s="59"/>
      <c r="R42" s="59"/>
      <c r="S42" s="59"/>
      <c r="T42" s="59"/>
      <c r="U42" s="59"/>
      <c r="V42" s="59"/>
      <c r="W42" s="59"/>
      <c r="X42" s="59"/>
    </row>
    <row r="43" spans="2:25" ht="17.25" customHeight="1">
      <c r="C43" s="59"/>
      <c r="D43" s="59"/>
      <c r="E43" s="59"/>
      <c r="F43" s="59"/>
      <c r="G43" s="59"/>
      <c r="I43" s="59"/>
      <c r="J43" s="59"/>
      <c r="K43" s="59"/>
      <c r="L43" s="59"/>
      <c r="M43" s="59"/>
      <c r="N43" s="59"/>
      <c r="O43" s="59"/>
      <c r="P43" s="59"/>
      <c r="Q43" s="59"/>
      <c r="R43" s="59"/>
      <c r="S43" s="59"/>
      <c r="T43" s="59"/>
      <c r="U43" s="59"/>
      <c r="V43" s="59"/>
      <c r="W43" s="59"/>
      <c r="X43" s="59"/>
    </row>
    <row r="44" spans="2:25" ht="17.25" customHeight="1">
      <c r="K44" s="59"/>
      <c r="L44" s="59"/>
      <c r="M44" s="59"/>
      <c r="N44" s="59"/>
      <c r="O44" s="59"/>
      <c r="P44" s="59"/>
      <c r="Q44" s="59"/>
      <c r="R44" s="59"/>
      <c r="S44" s="59"/>
      <c r="T44" s="59"/>
      <c r="U44" s="59"/>
      <c r="V44" s="59"/>
      <c r="W44" s="59"/>
      <c r="X44" s="59"/>
    </row>
    <row r="45" spans="2:25" ht="17.25" customHeight="1">
      <c r="K45" s="59"/>
      <c r="L45" s="59"/>
      <c r="M45" s="59"/>
      <c r="N45" s="59"/>
      <c r="O45" s="59"/>
      <c r="P45" s="59"/>
      <c r="Q45" s="59"/>
      <c r="R45" s="59"/>
      <c r="S45" s="59"/>
      <c r="T45" s="59"/>
      <c r="U45" s="59"/>
      <c r="V45" s="59"/>
      <c r="W45" s="59"/>
      <c r="X45" s="59"/>
    </row>
    <row r="46" spans="2:25" ht="17.25" customHeight="1">
      <c r="K46" s="59"/>
      <c r="L46" s="59"/>
      <c r="M46" s="59"/>
      <c r="N46" s="59"/>
      <c r="O46" s="59"/>
      <c r="P46" s="59"/>
      <c r="Q46" s="59"/>
      <c r="R46" s="59"/>
      <c r="S46" s="59"/>
      <c r="T46" s="59"/>
      <c r="U46" s="59"/>
      <c r="V46" s="59"/>
      <c r="W46" s="59"/>
      <c r="X46" s="59"/>
    </row>
  </sheetData>
  <sheetProtection algorithmName="SHA-512" hashValue="PlAUXyxfl5B4w9KA5A8+H4JKzGl9HLOKIPJ9hm7uzgbEdwcKlrkY17nA5T0UsxcJ/DwtVZ1aRlU/iiB0o4sqKw==" saltValue="k9PsR3g49XXJ4d0LGx2x7A==" spinCount="100000" sheet="1" formatCells="0" formatColumns="0" formatRows="0" selectLockedCells="1"/>
  <mergeCells count="48">
    <mergeCell ref="C31:H31"/>
    <mergeCell ref="C30:H30"/>
    <mergeCell ref="H3:J3"/>
    <mergeCell ref="Q3:R3"/>
    <mergeCell ref="B5:I5"/>
    <mergeCell ref="K7:O7"/>
    <mergeCell ref="Q7:U7"/>
    <mergeCell ref="K6:O6"/>
    <mergeCell ref="P6:X6"/>
    <mergeCell ref="P8:X9"/>
    <mergeCell ref="P11:X11"/>
    <mergeCell ref="K10:O10"/>
    <mergeCell ref="P10:X10"/>
    <mergeCell ref="K8:N9"/>
    <mergeCell ref="N22:O22"/>
    <mergeCell ref="K11:O11"/>
    <mergeCell ref="C32:H32"/>
    <mergeCell ref="I32:K32"/>
    <mergeCell ref="M34:X34"/>
    <mergeCell ref="K35:X35"/>
    <mergeCell ref="C33:H37"/>
    <mergeCell ref="P32:Q32"/>
    <mergeCell ref="K33:X33"/>
    <mergeCell ref="W32:X32"/>
    <mergeCell ref="U32:V32"/>
    <mergeCell ref="I37:J37"/>
    <mergeCell ref="K37:P37"/>
    <mergeCell ref="I34:J35"/>
    <mergeCell ref="S36:X37"/>
    <mergeCell ref="K36:P36"/>
    <mergeCell ref="M32:O32"/>
    <mergeCell ref="I36:J36"/>
    <mergeCell ref="I33:J33"/>
    <mergeCell ref="S32:T32"/>
    <mergeCell ref="Q36:R37"/>
    <mergeCell ref="K34:L34"/>
    <mergeCell ref="J23:K23"/>
    <mergeCell ref="I31:X31"/>
    <mergeCell ref="K12:O12"/>
    <mergeCell ref="B14:X14"/>
    <mergeCell ref="C16:U16"/>
    <mergeCell ref="J21:K21"/>
    <mergeCell ref="N21:O21"/>
    <mergeCell ref="D21:G21"/>
    <mergeCell ref="C15:W15"/>
    <mergeCell ref="C20:H20"/>
    <mergeCell ref="B18:X18"/>
    <mergeCell ref="P12:X12"/>
  </mergeCells>
  <phoneticPr fontId="5" type="halfwidthKatakana"/>
  <conditionalFormatting sqref="D27">
    <cfRule type="expression" dxfId="290" priority="5">
      <formula>OR($AB$24=TRUE,AND($AA$24=TRUE,$AA$27=TRUE))</formula>
    </cfRule>
    <cfRule type="expression" dxfId="289" priority="7">
      <formula>$AA$27=FALSE</formula>
    </cfRule>
  </conditionalFormatting>
  <conditionalFormatting sqref="D28">
    <cfRule type="expression" dxfId="288" priority="3">
      <formula>OR($AB$24=TRUE,AND($AA$24=TRUE,$AA$28=TRUE))</formula>
    </cfRule>
    <cfRule type="expression" dxfId="287" priority="4">
      <formula>$AA$28=FALSE</formula>
    </cfRule>
  </conditionalFormatting>
  <conditionalFormatting sqref="I31">
    <cfRule type="expression" dxfId="286" priority="36">
      <formula>$I$31=""</formula>
    </cfRule>
  </conditionalFormatting>
  <conditionalFormatting sqref="I32:K32">
    <cfRule type="expression" dxfId="285" priority="22">
      <formula>$I$32&gt;300</formula>
    </cfRule>
  </conditionalFormatting>
  <conditionalFormatting sqref="J24 L24">
    <cfRule type="expression" dxfId="284" priority="11">
      <formula>AND($AA$24=FALSE,$AB$24=FALSE)</formula>
    </cfRule>
  </conditionalFormatting>
  <conditionalFormatting sqref="K37:P37">
    <cfRule type="expression" dxfId="283" priority="29">
      <formula>K37=""</formula>
    </cfRule>
  </conditionalFormatting>
  <conditionalFormatting sqref="K33:X33">
    <cfRule type="expression" dxfId="282" priority="24">
      <formula>$K$33=""</formula>
    </cfRule>
  </conditionalFormatting>
  <conditionalFormatting sqref="K35:X35 K36">
    <cfRule type="expression" dxfId="281" priority="31">
      <formula>K35=""</formula>
    </cfRule>
  </conditionalFormatting>
  <conditionalFormatting sqref="M34:X34">
    <cfRule type="expression" dxfId="280" priority="35">
      <formula>M34=""</formula>
    </cfRule>
  </conditionalFormatting>
  <conditionalFormatting sqref="N22:O22">
    <cfRule type="expression" dxfId="279" priority="9">
      <formula>AND($N$22=0,$AB$24=FALSE)</formula>
    </cfRule>
  </conditionalFormatting>
  <conditionalFormatting sqref="P32:Q32 U32:V32">
    <cfRule type="expression" dxfId="278" priority="33">
      <formula>P32=""</formula>
    </cfRule>
  </conditionalFormatting>
  <conditionalFormatting sqref="P6:X6">
    <cfRule type="expression" dxfId="277" priority="23">
      <formula>$P$6=""</formula>
    </cfRule>
  </conditionalFormatting>
  <conditionalFormatting sqref="P8:X9">
    <cfRule type="expression" dxfId="276" priority="37">
      <formula>$P$8=""</formula>
    </cfRule>
  </conditionalFormatting>
  <conditionalFormatting sqref="P10:X10">
    <cfRule type="expression" dxfId="275" priority="34">
      <formula>$P$10=""</formula>
    </cfRule>
  </conditionalFormatting>
  <conditionalFormatting sqref="P11:X11">
    <cfRule type="containsBlanks" dxfId="274" priority="21">
      <formula>LEN(TRIM(P11))=0</formula>
    </cfRule>
  </conditionalFormatting>
  <conditionalFormatting sqref="Q7:U7">
    <cfRule type="expression" dxfId="273" priority="38">
      <formula>$Q$7=""</formula>
    </cfRule>
  </conditionalFormatting>
  <conditionalFormatting sqref="S3 S36">
    <cfRule type="expression" dxfId="272" priority="42">
      <formula>S3=""</formula>
    </cfRule>
  </conditionalFormatting>
  <conditionalFormatting sqref="U3">
    <cfRule type="expression" dxfId="271" priority="41">
      <formula>U3=""</formula>
    </cfRule>
  </conditionalFormatting>
  <conditionalFormatting sqref="W3">
    <cfRule type="expression" dxfId="270" priority="40">
      <formula>W3=""</formula>
    </cfRule>
  </conditionalFormatting>
  <dataValidations count="2">
    <dataValidation imeMode="halfAlpha" allowBlank="1" showInputMessage="1" showErrorMessage="1" sqref="K37:P37 P32:Q32 S36 Q7:U7" xr:uid="{00000000-0002-0000-0000-000000000000}"/>
    <dataValidation type="custom" imeMode="halfKatakana" allowBlank="1" showInputMessage="1" showErrorMessage="1" error="半角カタカナで入力してください" sqref="M34:X34" xr:uid="{00000000-0002-0000-0000-000001000000}">
      <formula1>AND(M34=PHONETIC(M34),LEN(M34)=LENB(M34))</formula1>
    </dataValidation>
  </dataValidations>
  <pageMargins left="0.70866141732283472" right="0.70866141732283472" top="0.43307086614173229" bottom="0.74803149606299213" header="0.31496062992125984" footer="0.31496062992125984"/>
  <pageSetup paperSize="9" scale="98" orientation="portrait" blackAndWhite="1" r:id="rId1"/>
  <headerFooter>
    <oddFooter>&amp;C1</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113" r:id="rId4" name="Check Box 17">
              <controlPr locked="0" defaultSize="0" autoFill="0" autoLine="0" autoPict="0">
                <anchor moveWithCells="1">
                  <from>
                    <xdr:col>9</xdr:col>
                    <xdr:colOff>213360</xdr:colOff>
                    <xdr:row>22</xdr:row>
                    <xdr:rowOff>160020</xdr:rowOff>
                  </from>
                  <to>
                    <xdr:col>10</xdr:col>
                    <xdr:colOff>0</xdr:colOff>
                    <xdr:row>24</xdr:row>
                    <xdr:rowOff>22860</xdr:rowOff>
                  </to>
                </anchor>
              </controlPr>
            </control>
          </mc:Choice>
        </mc:AlternateContent>
        <mc:AlternateContent xmlns:mc="http://schemas.openxmlformats.org/markup-compatibility/2006">
          <mc:Choice Requires="x14">
            <control shapeId="4114" r:id="rId5" name="Check Box 18">
              <controlPr locked="0" defaultSize="0" autoFill="0" autoLine="0" autoPict="0">
                <anchor moveWithCells="1">
                  <from>
                    <xdr:col>11</xdr:col>
                    <xdr:colOff>83820</xdr:colOff>
                    <xdr:row>22</xdr:row>
                    <xdr:rowOff>160020</xdr:rowOff>
                  </from>
                  <to>
                    <xdr:col>12</xdr:col>
                    <xdr:colOff>0</xdr:colOff>
                    <xdr:row>24</xdr:row>
                    <xdr:rowOff>22860</xdr:rowOff>
                  </to>
                </anchor>
              </controlPr>
            </control>
          </mc:Choice>
        </mc:AlternateContent>
        <mc:AlternateContent xmlns:mc="http://schemas.openxmlformats.org/markup-compatibility/2006">
          <mc:Choice Requires="x14">
            <control shapeId="4115" r:id="rId6" name="Check Box 19">
              <controlPr locked="0" defaultSize="0" autoFill="0" autoLine="0" autoPict="0">
                <anchor moveWithCells="1">
                  <from>
                    <xdr:col>3</xdr:col>
                    <xdr:colOff>68580</xdr:colOff>
                    <xdr:row>26</xdr:row>
                    <xdr:rowOff>0</xdr:rowOff>
                  </from>
                  <to>
                    <xdr:col>4</xdr:col>
                    <xdr:colOff>45720</xdr:colOff>
                    <xdr:row>27</xdr:row>
                    <xdr:rowOff>38100</xdr:rowOff>
                  </to>
                </anchor>
              </controlPr>
            </control>
          </mc:Choice>
        </mc:AlternateContent>
        <mc:AlternateContent xmlns:mc="http://schemas.openxmlformats.org/markup-compatibility/2006">
          <mc:Choice Requires="x14">
            <control shapeId="4116" r:id="rId7" name="Check Box 20">
              <controlPr locked="0" defaultSize="0" autoFill="0" autoLine="0" autoPict="0">
                <anchor moveWithCells="1">
                  <from>
                    <xdr:col>3</xdr:col>
                    <xdr:colOff>68580</xdr:colOff>
                    <xdr:row>27</xdr:row>
                    <xdr:rowOff>0</xdr:rowOff>
                  </from>
                  <to>
                    <xdr:col>4</xdr:col>
                    <xdr:colOff>45720</xdr:colOff>
                    <xdr:row>28</xdr:row>
                    <xdr:rowOff>38100</xdr:rowOff>
                  </to>
                </anchor>
              </controlPr>
            </control>
          </mc:Choice>
        </mc:AlternateContent>
        <mc:AlternateContent xmlns:mc="http://schemas.openxmlformats.org/markup-compatibility/2006">
          <mc:Choice Requires="x14">
            <control shapeId="4123" r:id="rId8" name="Check Box 27">
              <controlPr locked="0" defaultSize="0" autoFill="0" autoLine="0" autoPict="0">
                <anchor moveWithCells="1">
                  <from>
                    <xdr:col>3</xdr:col>
                    <xdr:colOff>68580</xdr:colOff>
                    <xdr:row>27</xdr:row>
                    <xdr:rowOff>0</xdr:rowOff>
                  </from>
                  <to>
                    <xdr:col>4</xdr:col>
                    <xdr:colOff>45720</xdr:colOff>
                    <xdr:row>28</xdr:row>
                    <xdr:rowOff>38100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000-000002000000}">
          <x14:formula1>
            <xm:f>入力規則!$A$2:$A$21</xm:f>
          </x14:formula1>
          <xm:sqref>I31</xm:sqref>
        </x14:dataValidation>
        <x14:dataValidation type="list" imeMode="halfAlpha" allowBlank="1" showInputMessage="1" showErrorMessage="1" xr:uid="{00000000-0002-0000-0000-000003000000}">
          <x14:formula1>
            <xm:f>入力規則!$F$7:$F$8</xm:f>
          </x14:formula1>
          <xm:sqref>S3</xm:sqref>
        </x14:dataValidation>
        <x14:dataValidation type="list" imeMode="halfAlpha" allowBlank="1" showInputMessage="1" showErrorMessage="1" xr:uid="{00000000-0002-0000-0000-000004000000}">
          <x14:formula1>
            <xm:f>入力規則!$G$2:$G$13</xm:f>
          </x14:formula1>
          <xm:sqref>U3</xm:sqref>
        </x14:dataValidation>
        <x14:dataValidation type="list" imeMode="halfAlpha" allowBlank="1" showInputMessage="1" showErrorMessage="1" xr:uid="{00000000-0002-0000-0000-000005000000}">
          <x14:formula1>
            <xm:f>入力規則!$H$2:$H$32</xm:f>
          </x14:formula1>
          <xm:sqref>W3</xm:sqref>
        </x14:dataValidation>
        <x14:dataValidation type="list" allowBlank="1" showInputMessage="1" showErrorMessage="1" xr:uid="{B66DAA33-6A43-4D83-B7CF-2DEC7E14D350}">
          <x14:formula1>
            <xm:f>入力規則!$K$2:$K$4</xm:f>
          </x14:formula1>
          <xm:sqref>N22:O22</xm:sqref>
        </x14:dataValidation>
      </x14:dataValidations>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79BAD8-246F-490C-93DC-92F5CAD072EC}">
  <sheetPr>
    <tabColor rgb="FFFFC000"/>
    <pageSetUpPr fitToPage="1"/>
  </sheetPr>
  <dimension ref="B1:AD32"/>
  <sheetViews>
    <sheetView showGridLines="0" showZeros="0" zoomScaleNormal="100" zoomScaleSheetLayoutView="100" workbookViewId="0">
      <selection activeCell="E15" sqref="E15:AA15"/>
    </sheetView>
  </sheetViews>
  <sheetFormatPr defaultColWidth="9" defaultRowHeight="13.2"/>
  <cols>
    <col min="1" max="1" width="1.33203125" style="110" customWidth="1"/>
    <col min="2" max="3" width="9" style="110"/>
    <col min="4" max="4" width="22.33203125" style="110" customWidth="1"/>
    <col min="5" max="8" width="2.44140625" style="110" customWidth="1"/>
    <col min="9" max="9" width="4.6640625" style="110" customWidth="1"/>
    <col min="10" max="18" width="2.44140625" style="110" customWidth="1"/>
    <col min="19" max="19" width="4.6640625" style="110" customWidth="1"/>
    <col min="20" max="24" width="2.44140625" style="110" customWidth="1"/>
    <col min="25" max="26" width="4.109375" style="110" customWidth="1"/>
    <col min="27" max="27" width="2.44140625" style="110" customWidth="1"/>
    <col min="28" max="28" width="47.44140625" style="110" customWidth="1"/>
    <col min="29" max="30" width="9" style="110" hidden="1" customWidth="1"/>
    <col min="31" max="16384" width="9" style="110"/>
  </cols>
  <sheetData>
    <row r="1" spans="2:28" ht="16.2">
      <c r="B1" s="313" t="s">
        <v>397</v>
      </c>
      <c r="C1" s="181"/>
      <c r="D1" s="336"/>
      <c r="E1" s="181"/>
      <c r="F1" s="181"/>
      <c r="G1" s="181"/>
      <c r="H1" s="181"/>
      <c r="I1" s="181"/>
      <c r="J1" s="181"/>
      <c r="K1" s="181"/>
      <c r="L1" s="181"/>
      <c r="M1" s="181"/>
      <c r="N1" s="181"/>
      <c r="O1" s="181"/>
      <c r="P1" s="181"/>
      <c r="Q1" s="181"/>
      <c r="R1" s="181"/>
      <c r="S1" s="181"/>
      <c r="T1" s="181"/>
      <c r="U1" s="181"/>
      <c r="V1" s="181"/>
      <c r="W1" s="181"/>
      <c r="X1" s="181"/>
      <c r="Y1" s="181"/>
      <c r="Z1" s="181"/>
      <c r="AA1" s="181"/>
      <c r="AB1" s="853" t="str">
        <f>IF(申２!P21&lt;30,"※　育業期間合計が２９日以下のため支給対象外です","")</f>
        <v/>
      </c>
    </row>
    <row r="2" spans="2:28" ht="15.75" customHeight="1">
      <c r="B2" s="181"/>
      <c r="C2" s="181"/>
      <c r="D2" s="181"/>
      <c r="E2" s="181"/>
      <c r="F2" s="181"/>
      <c r="G2" s="181"/>
      <c r="H2" s="181"/>
      <c r="I2" s="181"/>
      <c r="J2" s="181"/>
      <c r="K2" s="181"/>
      <c r="L2" s="181"/>
      <c r="M2" s="181"/>
      <c r="N2" s="181"/>
      <c r="O2" s="181"/>
      <c r="P2" s="181"/>
      <c r="Q2" s="181"/>
      <c r="R2" s="181"/>
      <c r="S2" s="181"/>
      <c r="T2" s="181"/>
      <c r="U2" s="181"/>
      <c r="V2" s="181"/>
      <c r="W2" s="181"/>
      <c r="X2" s="181"/>
      <c r="Y2" s="181"/>
      <c r="Z2" s="181"/>
      <c r="AA2" s="181"/>
      <c r="AB2" s="853"/>
    </row>
    <row r="3" spans="2:28" ht="43.5" customHeight="1">
      <c r="B3" s="315" t="s">
        <v>7</v>
      </c>
      <c r="C3" s="315"/>
      <c r="D3" s="776" t="str">
        <f>IF(申１!P10="","",申１!P10)</f>
        <v/>
      </c>
      <c r="E3" s="777"/>
      <c r="F3" s="777"/>
      <c r="G3" s="777"/>
      <c r="H3" s="777"/>
      <c r="I3" s="777"/>
      <c r="J3" s="777"/>
      <c r="K3" s="777"/>
      <c r="L3" s="777"/>
      <c r="M3" s="777"/>
      <c r="N3" s="777"/>
      <c r="O3" s="777"/>
      <c r="P3" s="777"/>
      <c r="Q3" s="777"/>
      <c r="R3" s="777"/>
      <c r="S3" s="777"/>
      <c r="T3" s="777"/>
      <c r="U3" s="777"/>
      <c r="V3" s="777"/>
      <c r="W3" s="777"/>
      <c r="X3" s="777"/>
      <c r="Y3" s="777"/>
      <c r="Z3" s="777"/>
      <c r="AA3" s="778"/>
    </row>
    <row r="4" spans="2:28" ht="22.5" customHeight="1"/>
    <row r="5" spans="2:28" ht="20.25" customHeight="1" thickBot="1">
      <c r="B5" s="181" t="s">
        <v>450</v>
      </c>
      <c r="C5" s="181"/>
      <c r="D5" s="181"/>
      <c r="E5" s="181"/>
      <c r="F5" s="181"/>
      <c r="G5" s="181"/>
      <c r="H5" s="181"/>
      <c r="I5" s="181"/>
      <c r="J5" s="181"/>
      <c r="K5" s="181"/>
      <c r="L5" s="181"/>
      <c r="M5" s="181"/>
      <c r="N5" s="181"/>
      <c r="O5" s="181"/>
      <c r="P5" s="181"/>
      <c r="Q5" s="181"/>
      <c r="R5" s="181"/>
      <c r="S5" s="181"/>
      <c r="T5" s="181"/>
      <c r="U5" s="181"/>
      <c r="V5" s="181"/>
      <c r="W5" s="181"/>
      <c r="X5" s="181"/>
      <c r="Y5" s="181"/>
      <c r="Z5" s="181"/>
      <c r="AA5" s="181"/>
    </row>
    <row r="6" spans="2:28" ht="36" customHeight="1">
      <c r="B6" s="880" t="s">
        <v>421</v>
      </c>
      <c r="C6" s="870"/>
      <c r="D6" s="870"/>
      <c r="E6" s="881" t="str">
        <f>IF(申２!K4="","",申２!K4)</f>
        <v/>
      </c>
      <c r="F6" s="882"/>
      <c r="G6" s="882"/>
      <c r="H6" s="882"/>
      <c r="I6" s="882"/>
      <c r="J6" s="882"/>
      <c r="K6" s="882"/>
      <c r="L6" s="882"/>
      <c r="M6" s="882"/>
      <c r="N6" s="882"/>
      <c r="O6" s="882"/>
      <c r="P6" s="882"/>
      <c r="Q6" s="882"/>
      <c r="R6" s="882"/>
      <c r="S6" s="882"/>
      <c r="T6" s="882"/>
      <c r="U6" s="882"/>
      <c r="V6" s="882"/>
      <c r="W6" s="882"/>
      <c r="X6" s="882"/>
      <c r="Y6" s="882"/>
      <c r="Z6" s="882"/>
      <c r="AA6" s="883"/>
    </row>
    <row r="7" spans="2:28" ht="36" customHeight="1">
      <c r="B7" s="865" t="s">
        <v>420</v>
      </c>
      <c r="C7" s="866"/>
      <c r="D7" s="866"/>
      <c r="E7" s="867" t="str">
        <f>IF(申４!P12="","",申４!P12)</f>
        <v/>
      </c>
      <c r="F7" s="857"/>
      <c r="G7" s="857"/>
      <c r="H7" s="857"/>
      <c r="I7" s="857"/>
      <c r="J7" s="857"/>
      <c r="K7" s="857"/>
      <c r="L7" s="857"/>
      <c r="M7" s="857"/>
      <c r="N7" s="857"/>
      <c r="O7" s="857"/>
      <c r="P7" s="857"/>
      <c r="Q7" s="857"/>
      <c r="R7" s="857"/>
      <c r="S7" s="857"/>
      <c r="T7" s="857"/>
      <c r="U7" s="857"/>
      <c r="V7" s="857"/>
      <c r="W7" s="857"/>
      <c r="X7" s="857"/>
      <c r="Y7" s="857"/>
      <c r="Z7" s="857"/>
      <c r="AA7" s="868"/>
    </row>
    <row r="8" spans="2:28" ht="30" customHeight="1">
      <c r="B8" s="845" t="s">
        <v>412</v>
      </c>
      <c r="C8" s="823"/>
      <c r="D8" s="846"/>
      <c r="E8" s="320" t="s">
        <v>2</v>
      </c>
      <c r="F8" s="181"/>
      <c r="G8" s="314" t="str">
        <f>申２!J11</f>
        <v/>
      </c>
      <c r="H8" s="181" t="s">
        <v>302</v>
      </c>
      <c r="I8" s="181" t="str">
        <f>申２!L11</f>
        <v/>
      </c>
      <c r="J8" s="181" t="s">
        <v>95</v>
      </c>
      <c r="K8" s="877" t="str">
        <f>申２!N11</f>
        <v/>
      </c>
      <c r="L8" s="877"/>
      <c r="M8" s="181" t="s">
        <v>134</v>
      </c>
      <c r="N8" s="348" t="s">
        <v>396</v>
      </c>
      <c r="O8" s="318" t="s">
        <v>2</v>
      </c>
      <c r="P8" s="181"/>
      <c r="Q8" s="181">
        <f>申２!J12</f>
        <v>0</v>
      </c>
      <c r="R8" s="181" t="s">
        <v>302</v>
      </c>
      <c r="S8" s="181">
        <f>申２!L12</f>
        <v>0</v>
      </c>
      <c r="T8" s="181" t="s">
        <v>95</v>
      </c>
      <c r="U8" s="877">
        <f>申２!N12</f>
        <v>0</v>
      </c>
      <c r="V8" s="877"/>
      <c r="W8" s="181" t="s">
        <v>134</v>
      </c>
      <c r="X8" s="350" t="s">
        <v>303</v>
      </c>
      <c r="Y8" s="314" t="str">
        <f>申２!Q12</f>
        <v/>
      </c>
      <c r="Z8" s="314" t="s">
        <v>395</v>
      </c>
      <c r="AA8" s="351"/>
    </row>
    <row r="9" spans="2:28" ht="30" customHeight="1">
      <c r="B9" s="847"/>
      <c r="C9" s="790"/>
      <c r="D9" s="848"/>
      <c r="E9" s="338" t="s">
        <v>2</v>
      </c>
      <c r="F9" s="339"/>
      <c r="G9" s="346">
        <f>申２!J13</f>
        <v>0</v>
      </c>
      <c r="H9" s="339" t="s">
        <v>302</v>
      </c>
      <c r="I9" s="339">
        <f>申２!L13</f>
        <v>0</v>
      </c>
      <c r="J9" s="339" t="s">
        <v>95</v>
      </c>
      <c r="K9" s="878">
        <f>申２!N13</f>
        <v>0</v>
      </c>
      <c r="L9" s="878"/>
      <c r="M9" s="339" t="s">
        <v>134</v>
      </c>
      <c r="N9" s="345" t="s">
        <v>396</v>
      </c>
      <c r="O9" s="339" t="s">
        <v>2</v>
      </c>
      <c r="P9" s="339"/>
      <c r="Q9" s="339">
        <f>申２!J14</f>
        <v>0</v>
      </c>
      <c r="R9" s="339" t="s">
        <v>302</v>
      </c>
      <c r="S9" s="339">
        <f>申２!L14</f>
        <v>0</v>
      </c>
      <c r="T9" s="339" t="s">
        <v>95</v>
      </c>
      <c r="U9" s="878">
        <f>申２!N14</f>
        <v>0</v>
      </c>
      <c r="V9" s="878"/>
      <c r="W9" s="339" t="s">
        <v>134</v>
      </c>
      <c r="X9" s="355" t="s">
        <v>303</v>
      </c>
      <c r="Y9" s="346" t="str">
        <f>申２!Q14</f>
        <v/>
      </c>
      <c r="Z9" s="346" t="s">
        <v>395</v>
      </c>
      <c r="AA9" s="337"/>
    </row>
    <row r="10" spans="2:28" ht="30" customHeight="1">
      <c r="B10" s="847"/>
      <c r="C10" s="790"/>
      <c r="D10" s="848"/>
      <c r="E10" s="338" t="s">
        <v>2</v>
      </c>
      <c r="F10" s="339"/>
      <c r="G10" s="346">
        <f>申２!J15</f>
        <v>0</v>
      </c>
      <c r="H10" s="339" t="s">
        <v>302</v>
      </c>
      <c r="I10" s="339">
        <f>申２!L15</f>
        <v>0</v>
      </c>
      <c r="J10" s="339" t="s">
        <v>95</v>
      </c>
      <c r="K10" s="878">
        <f>申２!N15</f>
        <v>0</v>
      </c>
      <c r="L10" s="878"/>
      <c r="M10" s="339" t="s">
        <v>134</v>
      </c>
      <c r="N10" s="345" t="s">
        <v>396</v>
      </c>
      <c r="O10" s="339" t="s">
        <v>2</v>
      </c>
      <c r="P10" s="339"/>
      <c r="Q10" s="339">
        <f>申２!J16</f>
        <v>0</v>
      </c>
      <c r="R10" s="339" t="s">
        <v>302</v>
      </c>
      <c r="S10" s="339">
        <f>申２!L16</f>
        <v>0</v>
      </c>
      <c r="T10" s="339" t="s">
        <v>95</v>
      </c>
      <c r="U10" s="878">
        <f>申２!N16</f>
        <v>0</v>
      </c>
      <c r="V10" s="878"/>
      <c r="W10" s="339" t="s">
        <v>134</v>
      </c>
      <c r="X10" s="355" t="s">
        <v>303</v>
      </c>
      <c r="Y10" s="346" t="str">
        <f>申２!Q16</f>
        <v/>
      </c>
      <c r="Z10" s="346" t="s">
        <v>395</v>
      </c>
      <c r="AA10" s="337"/>
    </row>
    <row r="11" spans="2:28" ht="30" customHeight="1">
      <c r="B11" s="847"/>
      <c r="C11" s="790"/>
      <c r="D11" s="848"/>
      <c r="E11" s="338" t="s">
        <v>2</v>
      </c>
      <c r="F11" s="339"/>
      <c r="G11" s="346">
        <f>申２!J17</f>
        <v>0</v>
      </c>
      <c r="H11" s="339" t="s">
        <v>302</v>
      </c>
      <c r="I11" s="339">
        <f>申２!L17</f>
        <v>0</v>
      </c>
      <c r="J11" s="339" t="s">
        <v>95</v>
      </c>
      <c r="K11" s="878">
        <f>申２!N17</f>
        <v>0</v>
      </c>
      <c r="L11" s="878"/>
      <c r="M11" s="339" t="s">
        <v>134</v>
      </c>
      <c r="N11" s="345" t="s">
        <v>396</v>
      </c>
      <c r="O11" s="339" t="s">
        <v>2</v>
      </c>
      <c r="P11" s="339"/>
      <c r="Q11" s="339">
        <f>申２!J18</f>
        <v>0</v>
      </c>
      <c r="R11" s="339" t="s">
        <v>302</v>
      </c>
      <c r="S11" s="339">
        <f>申２!L18</f>
        <v>0</v>
      </c>
      <c r="T11" s="339" t="s">
        <v>95</v>
      </c>
      <c r="U11" s="878">
        <f>申２!N18</f>
        <v>0</v>
      </c>
      <c r="V11" s="878"/>
      <c r="W11" s="339" t="s">
        <v>134</v>
      </c>
      <c r="X11" s="355" t="s">
        <v>303</v>
      </c>
      <c r="Y11" s="346" t="str">
        <f>申２!Q18</f>
        <v/>
      </c>
      <c r="Z11" s="346" t="s">
        <v>395</v>
      </c>
      <c r="AA11" s="337"/>
    </row>
    <row r="12" spans="2:28" ht="30" customHeight="1" thickBot="1">
      <c r="B12" s="851"/>
      <c r="C12" s="852"/>
      <c r="D12" s="876"/>
      <c r="E12" s="322" t="s">
        <v>2</v>
      </c>
      <c r="F12" s="323"/>
      <c r="G12" s="353">
        <f>申２!J19</f>
        <v>0</v>
      </c>
      <c r="H12" s="323" t="s">
        <v>302</v>
      </c>
      <c r="I12" s="323">
        <f>申２!L19</f>
        <v>0</v>
      </c>
      <c r="J12" s="323" t="s">
        <v>95</v>
      </c>
      <c r="K12" s="879">
        <f>申２!N19</f>
        <v>0</v>
      </c>
      <c r="L12" s="879"/>
      <c r="M12" s="323" t="s">
        <v>134</v>
      </c>
      <c r="N12" s="349" t="s">
        <v>396</v>
      </c>
      <c r="O12" s="323" t="s">
        <v>2</v>
      </c>
      <c r="P12" s="323"/>
      <c r="Q12" s="323">
        <f>申２!J20</f>
        <v>0</v>
      </c>
      <c r="R12" s="323" t="s">
        <v>302</v>
      </c>
      <c r="S12" s="323">
        <f>申２!L20</f>
        <v>0</v>
      </c>
      <c r="T12" s="323" t="s">
        <v>95</v>
      </c>
      <c r="U12" s="879">
        <f>申２!N20</f>
        <v>0</v>
      </c>
      <c r="V12" s="879"/>
      <c r="W12" s="323" t="s">
        <v>134</v>
      </c>
      <c r="X12" s="352" t="s">
        <v>303</v>
      </c>
      <c r="Y12" s="353" t="str">
        <f>申２!Q20</f>
        <v/>
      </c>
      <c r="Z12" s="353" t="s">
        <v>395</v>
      </c>
      <c r="AA12" s="354"/>
    </row>
    <row r="13" spans="2:28" ht="15" customHeight="1">
      <c r="B13" s="330"/>
      <c r="C13" s="330"/>
      <c r="D13" s="330"/>
      <c r="E13" s="181"/>
      <c r="F13" s="181"/>
      <c r="G13" s="181"/>
      <c r="H13" s="181"/>
      <c r="I13" s="181"/>
      <c r="J13" s="181"/>
      <c r="K13" s="181"/>
      <c r="L13" s="181"/>
      <c r="M13" s="181"/>
      <c r="N13" s="181"/>
      <c r="O13" s="181"/>
      <c r="P13" s="181"/>
      <c r="Q13" s="181"/>
      <c r="R13" s="181"/>
      <c r="S13" s="181"/>
      <c r="T13" s="181"/>
      <c r="U13" s="181"/>
      <c r="V13" s="181"/>
      <c r="W13" s="181"/>
      <c r="X13" s="181"/>
      <c r="Y13" s="181"/>
      <c r="Z13" s="181"/>
      <c r="AA13" s="321"/>
    </row>
    <row r="14" spans="2:28" ht="20.25" customHeight="1" thickBot="1">
      <c r="B14" s="181" t="s">
        <v>289</v>
      </c>
      <c r="C14" s="181"/>
      <c r="D14" s="181"/>
      <c r="E14" s="323"/>
      <c r="F14" s="323"/>
      <c r="G14" s="323"/>
      <c r="H14" s="323"/>
      <c r="I14" s="323"/>
      <c r="J14" s="323"/>
      <c r="K14" s="323"/>
      <c r="L14" s="323"/>
      <c r="M14" s="323"/>
      <c r="N14" s="323"/>
      <c r="O14" s="323"/>
      <c r="P14" s="323"/>
      <c r="Q14" s="323"/>
      <c r="R14" s="323"/>
      <c r="S14" s="323"/>
      <c r="T14" s="323"/>
      <c r="U14" s="323"/>
      <c r="V14" s="323"/>
      <c r="W14" s="323"/>
      <c r="X14" s="323"/>
      <c r="Y14" s="323"/>
      <c r="Z14" s="323"/>
      <c r="AA14" s="324"/>
    </row>
    <row r="15" spans="2:28" ht="37.35" customHeight="1">
      <c r="B15" s="869" t="s">
        <v>286</v>
      </c>
      <c r="C15" s="870"/>
      <c r="D15" s="870"/>
      <c r="E15" s="871"/>
      <c r="F15" s="872"/>
      <c r="G15" s="872"/>
      <c r="H15" s="872"/>
      <c r="I15" s="872"/>
      <c r="J15" s="872"/>
      <c r="K15" s="872"/>
      <c r="L15" s="872"/>
      <c r="M15" s="872"/>
      <c r="N15" s="872"/>
      <c r="O15" s="872"/>
      <c r="P15" s="872"/>
      <c r="Q15" s="872"/>
      <c r="R15" s="872"/>
      <c r="S15" s="872"/>
      <c r="T15" s="872"/>
      <c r="U15" s="872"/>
      <c r="V15" s="872"/>
      <c r="W15" s="872"/>
      <c r="X15" s="872"/>
      <c r="Y15" s="872"/>
      <c r="Z15" s="872"/>
      <c r="AA15" s="873"/>
    </row>
    <row r="16" spans="2:28" ht="37.35" customHeight="1">
      <c r="B16" s="874" t="s">
        <v>290</v>
      </c>
      <c r="C16" s="875"/>
      <c r="D16" s="875"/>
      <c r="E16" s="338"/>
      <c r="F16" s="339"/>
      <c r="G16" s="339"/>
      <c r="H16" s="339"/>
      <c r="I16" s="339"/>
      <c r="J16" s="339"/>
      <c r="K16" s="339"/>
      <c r="L16" s="339"/>
      <c r="M16" s="339"/>
      <c r="N16" s="854"/>
      <c r="O16" s="854"/>
      <c r="P16" s="854"/>
      <c r="Q16" s="854"/>
      <c r="R16" s="339" t="s">
        <v>33</v>
      </c>
      <c r="S16" s="339"/>
      <c r="T16" s="339"/>
      <c r="U16" s="339"/>
      <c r="V16" s="339"/>
      <c r="W16" s="339"/>
      <c r="X16" s="339"/>
      <c r="Y16" s="339"/>
      <c r="Z16" s="339"/>
      <c r="AA16" s="340"/>
    </row>
    <row r="17" spans="2:30" s="181" customFormat="1" ht="37.35" customHeight="1">
      <c r="B17" s="856" t="s">
        <v>379</v>
      </c>
      <c r="C17" s="857"/>
      <c r="D17" s="858"/>
      <c r="E17" s="859"/>
      <c r="F17" s="860"/>
      <c r="G17" s="860"/>
      <c r="H17" s="860"/>
      <c r="I17" s="860"/>
      <c r="J17" s="860"/>
      <c r="K17" s="860"/>
      <c r="L17" s="860"/>
      <c r="M17" s="860"/>
      <c r="N17" s="860"/>
      <c r="O17" s="860"/>
      <c r="P17" s="860"/>
      <c r="Q17" s="860"/>
      <c r="R17" s="860"/>
      <c r="S17" s="860"/>
      <c r="T17" s="860"/>
      <c r="U17" s="860"/>
      <c r="V17" s="860"/>
      <c r="W17" s="860"/>
      <c r="X17" s="860"/>
      <c r="Y17" s="860"/>
      <c r="Z17" s="860"/>
      <c r="AA17" s="861"/>
    </row>
    <row r="18" spans="2:30" ht="37.35" customHeight="1" thickBot="1">
      <c r="B18" s="862" t="s">
        <v>426</v>
      </c>
      <c r="C18" s="863"/>
      <c r="D18" s="863"/>
      <c r="E18" s="362"/>
      <c r="F18" s="363"/>
      <c r="G18" s="363"/>
      <c r="H18" s="363"/>
      <c r="I18" s="363"/>
      <c r="J18" s="363"/>
      <c r="K18" s="363"/>
      <c r="L18" s="363"/>
      <c r="M18" s="855"/>
      <c r="N18" s="855"/>
      <c r="O18" s="855"/>
      <c r="P18" s="855"/>
      <c r="Q18" s="855"/>
      <c r="R18" s="341" t="s">
        <v>394</v>
      </c>
      <c r="S18" s="341"/>
      <c r="T18" s="341"/>
      <c r="U18" s="341"/>
      <c r="V18" s="341"/>
      <c r="W18" s="341"/>
      <c r="X18" s="341"/>
      <c r="Y18" s="341"/>
      <c r="Z18" s="341"/>
      <c r="AA18" s="342"/>
      <c r="AB18" s="74" t="str">
        <f>IF(M18="","",IF(M18&lt;200000,"※　合計支給額が２０万円未満です",""))</f>
        <v/>
      </c>
    </row>
    <row r="19" spans="2:30" ht="17.25" customHeight="1">
      <c r="B19" s="181"/>
      <c r="C19" s="181"/>
      <c r="D19" s="181"/>
      <c r="E19" s="864"/>
      <c r="F19" s="864"/>
      <c r="G19" s="864"/>
      <c r="H19" s="864"/>
      <c r="I19" s="864"/>
      <c r="J19" s="864"/>
      <c r="K19" s="864"/>
      <c r="L19" s="864"/>
      <c r="M19" s="864"/>
      <c r="N19" s="864"/>
      <c r="O19" s="864"/>
      <c r="P19" s="864"/>
      <c r="Q19" s="864"/>
      <c r="R19" s="864"/>
      <c r="S19" s="864"/>
      <c r="T19" s="864"/>
      <c r="U19" s="864"/>
      <c r="V19" s="864"/>
      <c r="W19" s="864"/>
      <c r="X19" s="864"/>
      <c r="Y19" s="864"/>
      <c r="Z19" s="864"/>
      <c r="AA19" s="864"/>
    </row>
    <row r="20" spans="2:30" ht="22.5" customHeight="1" thickBot="1">
      <c r="B20" s="864" t="s">
        <v>291</v>
      </c>
      <c r="C20" s="864"/>
      <c r="D20" s="864"/>
      <c r="E20" s="864"/>
      <c r="F20" s="864"/>
      <c r="G20" s="864"/>
      <c r="H20" s="864"/>
      <c r="I20" s="864"/>
      <c r="J20" s="864"/>
      <c r="K20" s="864"/>
      <c r="L20" s="864"/>
      <c r="M20" s="864"/>
      <c r="N20" s="864"/>
      <c r="O20" s="864"/>
      <c r="P20" s="864"/>
      <c r="Q20" s="864"/>
      <c r="R20" s="864"/>
      <c r="S20" s="864"/>
      <c r="T20" s="864"/>
      <c r="U20" s="864"/>
      <c r="V20" s="864"/>
      <c r="W20" s="864"/>
      <c r="X20" s="864"/>
      <c r="Y20" s="864"/>
      <c r="Z20" s="864"/>
      <c r="AA20" s="864"/>
    </row>
    <row r="21" spans="2:30" ht="20.7" customHeight="1">
      <c r="B21" s="838" t="s">
        <v>445</v>
      </c>
      <c r="C21" s="806"/>
      <c r="D21" s="839"/>
      <c r="E21" s="327" t="s">
        <v>399</v>
      </c>
      <c r="F21" s="387" t="s">
        <v>398</v>
      </c>
      <c r="G21" s="387"/>
      <c r="H21" s="387"/>
      <c r="I21" s="387"/>
      <c r="J21" s="387"/>
      <c r="K21" s="387"/>
      <c r="L21" s="343"/>
      <c r="M21" s="343"/>
      <c r="N21" s="343"/>
      <c r="O21" s="343"/>
      <c r="P21" s="343"/>
      <c r="Q21" s="343"/>
      <c r="R21" s="343"/>
      <c r="S21" s="343"/>
      <c r="T21" s="343"/>
      <c r="U21" s="343"/>
      <c r="V21" s="343"/>
      <c r="W21" s="343"/>
      <c r="X21" s="343"/>
      <c r="Y21" s="343"/>
      <c r="Z21" s="343"/>
      <c r="AA21" s="344"/>
      <c r="AD21" s="180" t="b">
        <v>0</v>
      </c>
    </row>
    <row r="22" spans="2:30" ht="20.7" customHeight="1">
      <c r="B22" s="840"/>
      <c r="C22" s="804"/>
      <c r="D22" s="841"/>
      <c r="E22" s="326"/>
      <c r="F22" s="110" t="s">
        <v>400</v>
      </c>
      <c r="H22" s="181"/>
      <c r="I22" s="181"/>
      <c r="J22" s="181"/>
      <c r="K22" s="181"/>
      <c r="L22" s="181"/>
      <c r="M22" s="181"/>
      <c r="N22" s="181"/>
      <c r="O22" s="181"/>
      <c r="P22" s="181"/>
      <c r="Q22" s="181"/>
      <c r="R22" s="181"/>
      <c r="S22" s="181"/>
      <c r="T22" s="181"/>
      <c r="U22" s="181"/>
      <c r="V22" s="181"/>
      <c r="W22" s="181"/>
      <c r="X22" s="181"/>
      <c r="Y22" s="181"/>
      <c r="Z22" s="181"/>
      <c r="AA22" s="321"/>
      <c r="AD22" s="180" t="b">
        <v>0</v>
      </c>
    </row>
    <row r="23" spans="2:30" ht="20.7" customHeight="1">
      <c r="B23" s="840"/>
      <c r="C23" s="804"/>
      <c r="D23" s="841"/>
      <c r="E23" s="326"/>
      <c r="F23" s="110" t="s">
        <v>401</v>
      </c>
      <c r="H23" s="181"/>
      <c r="I23" s="181"/>
      <c r="J23" s="181"/>
      <c r="K23" s="181"/>
      <c r="L23" s="181"/>
      <c r="M23" s="181"/>
      <c r="N23" s="181"/>
      <c r="O23" s="181"/>
      <c r="P23" s="181"/>
      <c r="Q23" s="181"/>
      <c r="R23" s="181"/>
      <c r="S23" s="181"/>
      <c r="T23" s="181"/>
      <c r="U23" s="181"/>
      <c r="V23" s="181"/>
      <c r="W23" s="181"/>
      <c r="X23" s="181"/>
      <c r="Y23" s="181"/>
      <c r="Z23" s="181"/>
      <c r="AA23" s="321"/>
      <c r="AD23" s="180" t="b">
        <v>0</v>
      </c>
    </row>
    <row r="24" spans="2:30" ht="20.7" customHeight="1">
      <c r="B24" s="842"/>
      <c r="C24" s="843"/>
      <c r="D24" s="844"/>
      <c r="E24" s="801" t="s">
        <v>413</v>
      </c>
      <c r="F24" s="802"/>
      <c r="G24" s="802"/>
      <c r="H24" s="802"/>
      <c r="I24" s="802"/>
      <c r="J24" s="802"/>
      <c r="K24" s="802"/>
      <c r="L24" s="802"/>
      <c r="M24" s="802"/>
      <c r="N24" s="802"/>
      <c r="O24" s="802"/>
      <c r="P24" s="802"/>
      <c r="Q24" s="802"/>
      <c r="R24" s="802"/>
      <c r="S24" s="802"/>
      <c r="T24" s="802"/>
      <c r="U24" s="802"/>
      <c r="V24" s="802"/>
      <c r="W24" s="802"/>
      <c r="X24" s="802"/>
      <c r="Y24" s="802"/>
      <c r="Z24" s="802"/>
      <c r="AA24" s="803"/>
      <c r="AD24" s="180"/>
    </row>
    <row r="25" spans="2:30" ht="34.5" customHeight="1">
      <c r="B25" s="845" t="s">
        <v>423</v>
      </c>
      <c r="C25" s="823"/>
      <c r="D25" s="846"/>
      <c r="E25" s="356"/>
      <c r="F25" s="318"/>
      <c r="G25" s="318"/>
      <c r="H25" s="318"/>
      <c r="I25" s="318"/>
      <c r="J25" s="318"/>
      <c r="K25" s="318"/>
      <c r="L25" s="318"/>
      <c r="M25" s="318"/>
      <c r="N25" s="318"/>
      <c r="O25" s="318"/>
      <c r="P25" s="318"/>
      <c r="Q25" s="318"/>
      <c r="R25" s="318"/>
      <c r="S25" s="318"/>
      <c r="T25" s="318"/>
      <c r="U25" s="318"/>
      <c r="V25" s="318"/>
      <c r="W25" s="318"/>
      <c r="X25" s="318"/>
      <c r="Y25" s="318"/>
      <c r="Z25" s="318"/>
      <c r="AA25" s="319"/>
      <c r="AD25" s="180"/>
    </row>
    <row r="26" spans="2:30" ht="34.5" customHeight="1">
      <c r="B26" s="847"/>
      <c r="C26" s="790"/>
      <c r="D26" s="848"/>
      <c r="E26" s="357"/>
      <c r="F26" s="181" t="s">
        <v>403</v>
      </c>
      <c r="G26" s="181"/>
      <c r="H26" s="181"/>
      <c r="I26" s="181"/>
      <c r="J26" s="181"/>
      <c r="K26" s="181"/>
      <c r="L26" s="181"/>
      <c r="M26" s="181"/>
      <c r="N26" s="181"/>
      <c r="O26" s="181"/>
      <c r="P26" s="181"/>
      <c r="Q26" s="181"/>
      <c r="R26" s="181"/>
      <c r="S26" s="181"/>
      <c r="T26" s="181"/>
      <c r="U26" s="181"/>
      <c r="V26" s="181"/>
      <c r="W26" s="181"/>
      <c r="X26" s="181"/>
      <c r="Y26" s="181"/>
      <c r="Z26" s="181"/>
      <c r="AA26" s="321"/>
      <c r="AD26" s="180" t="b">
        <v>0</v>
      </c>
    </row>
    <row r="27" spans="2:30" ht="34.5" customHeight="1">
      <c r="B27" s="849"/>
      <c r="C27" s="813"/>
      <c r="D27" s="850"/>
      <c r="E27" s="357"/>
      <c r="F27" s="181"/>
      <c r="G27" s="181"/>
      <c r="H27" s="181"/>
      <c r="I27" s="181"/>
      <c r="J27" s="181"/>
      <c r="K27" s="181"/>
      <c r="L27" s="181"/>
      <c r="M27" s="181"/>
      <c r="N27" s="181"/>
      <c r="O27" s="181"/>
      <c r="P27" s="181"/>
      <c r="Q27" s="181"/>
      <c r="R27" s="181"/>
      <c r="S27" s="181"/>
      <c r="T27" s="181"/>
      <c r="U27" s="181"/>
      <c r="V27" s="181"/>
      <c r="W27" s="181"/>
      <c r="X27" s="181"/>
      <c r="Y27" s="181"/>
      <c r="Z27" s="181"/>
      <c r="AA27" s="321"/>
      <c r="AD27" s="180"/>
    </row>
    <row r="28" spans="2:30" ht="34.5" customHeight="1">
      <c r="B28" s="845" t="s">
        <v>454</v>
      </c>
      <c r="C28" s="823"/>
      <c r="D28" s="823"/>
      <c r="E28" s="356"/>
      <c r="F28" s="318"/>
      <c r="G28" s="318"/>
      <c r="H28" s="318"/>
      <c r="I28" s="318"/>
      <c r="J28" s="318"/>
      <c r="K28" s="318"/>
      <c r="L28" s="318"/>
      <c r="M28" s="318"/>
      <c r="N28" s="318"/>
      <c r="O28" s="318"/>
      <c r="P28" s="318"/>
      <c r="Q28" s="318"/>
      <c r="R28" s="318"/>
      <c r="S28" s="318"/>
      <c r="T28" s="318"/>
      <c r="U28" s="318"/>
      <c r="V28" s="318"/>
      <c r="W28" s="318"/>
      <c r="X28" s="318"/>
      <c r="Y28" s="318"/>
      <c r="Z28" s="318"/>
      <c r="AA28" s="319"/>
      <c r="AD28" s="180"/>
    </row>
    <row r="29" spans="2:30" ht="34.5" customHeight="1">
      <c r="B29" s="847"/>
      <c r="C29" s="790"/>
      <c r="D29" s="790"/>
      <c r="E29" s="357"/>
      <c r="F29" s="181" t="s">
        <v>402</v>
      </c>
      <c r="G29" s="181"/>
      <c r="H29" s="181"/>
      <c r="I29" s="181"/>
      <c r="J29" s="181"/>
      <c r="K29" s="181"/>
      <c r="L29" s="181"/>
      <c r="M29" s="181"/>
      <c r="N29" s="181"/>
      <c r="O29" s="181"/>
      <c r="P29" s="181"/>
      <c r="Q29" s="181"/>
      <c r="R29" s="181"/>
      <c r="S29" s="181"/>
      <c r="T29" s="181"/>
      <c r="U29" s="181"/>
      <c r="V29" s="181"/>
      <c r="W29" s="181"/>
      <c r="X29" s="181"/>
      <c r="Y29" s="181"/>
      <c r="Z29" s="181"/>
      <c r="AA29" s="321"/>
      <c r="AD29" s="180" t="b">
        <v>0</v>
      </c>
    </row>
    <row r="30" spans="2:30" ht="34.5" customHeight="1" thickBot="1">
      <c r="B30" s="851"/>
      <c r="C30" s="852"/>
      <c r="D30" s="852"/>
      <c r="E30" s="358"/>
      <c r="F30" s="323"/>
      <c r="G30" s="323"/>
      <c r="H30" s="323"/>
      <c r="I30" s="323"/>
      <c r="J30" s="323"/>
      <c r="K30" s="323"/>
      <c r="L30" s="323"/>
      <c r="M30" s="323"/>
      <c r="N30" s="323"/>
      <c r="O30" s="323"/>
      <c r="P30" s="323"/>
      <c r="Q30" s="323"/>
      <c r="R30" s="323"/>
      <c r="S30" s="323"/>
      <c r="T30" s="323"/>
      <c r="U30" s="323"/>
      <c r="V30" s="323"/>
      <c r="W30" s="323"/>
      <c r="X30" s="323"/>
      <c r="Y30" s="323"/>
      <c r="Z30" s="323"/>
      <c r="AA30" s="324"/>
    </row>
    <row r="31" spans="2:30" ht="24.75" customHeight="1">
      <c r="B31" s="181"/>
      <c r="C31" s="181"/>
      <c r="D31" s="181"/>
      <c r="E31" s="181"/>
      <c r="F31" s="181"/>
      <c r="G31" s="181"/>
      <c r="H31" s="181"/>
      <c r="I31" s="181"/>
      <c r="J31" s="181"/>
      <c r="K31" s="181"/>
      <c r="L31" s="181"/>
      <c r="M31" s="181"/>
      <c r="N31" s="181"/>
      <c r="O31" s="181"/>
      <c r="P31" s="181"/>
      <c r="Q31" s="181"/>
      <c r="R31" s="181"/>
      <c r="S31" s="181"/>
      <c r="T31" s="181"/>
      <c r="U31" s="181"/>
      <c r="V31" s="181"/>
      <c r="W31" s="181"/>
      <c r="X31" s="181"/>
      <c r="Y31" s="181"/>
      <c r="Z31" s="181"/>
      <c r="AA31" s="181"/>
    </row>
    <row r="32" spans="2:30">
      <c r="B32" s="181"/>
      <c r="C32" s="181"/>
      <c r="D32" s="181"/>
      <c r="E32" s="181"/>
      <c r="F32" s="181"/>
      <c r="G32" s="181"/>
      <c r="H32" s="181"/>
      <c r="I32" s="181"/>
      <c r="J32" s="181"/>
      <c r="K32" s="181"/>
      <c r="L32" s="181"/>
      <c r="M32" s="181"/>
      <c r="N32" s="181"/>
      <c r="O32" s="181"/>
      <c r="P32" s="181"/>
      <c r="Q32" s="181"/>
      <c r="R32" s="181"/>
      <c r="S32" s="181"/>
      <c r="T32" s="181"/>
      <c r="U32" s="181"/>
      <c r="V32" s="181"/>
      <c r="W32" s="181"/>
      <c r="X32" s="181"/>
      <c r="Y32" s="181"/>
      <c r="Z32" s="181"/>
      <c r="AA32" s="181"/>
    </row>
  </sheetData>
  <sheetProtection algorithmName="SHA-512" hashValue="Ax2+3YTvNFnbzAqan06TANsAsHjVKdsQKZQi5vefLhMHHKygFl7uxZWdvvxEU0trRW5fqxbsBSYfU7oyBZzw+w==" saltValue="kf0lGzC2pb1ViKGlyWeJ1w==" spinCount="100000" sheet="1" formatCells="0" formatColumns="0" formatRows="0" selectLockedCells="1"/>
  <mergeCells count="31">
    <mergeCell ref="B16:D16"/>
    <mergeCell ref="D3:AA3"/>
    <mergeCell ref="B8:D12"/>
    <mergeCell ref="K8:L8"/>
    <mergeCell ref="K9:L9"/>
    <mergeCell ref="K10:L10"/>
    <mergeCell ref="K11:L11"/>
    <mergeCell ref="K12:L12"/>
    <mergeCell ref="U8:V8"/>
    <mergeCell ref="U9:V9"/>
    <mergeCell ref="U10:V10"/>
    <mergeCell ref="U11:V11"/>
    <mergeCell ref="U12:V12"/>
    <mergeCell ref="B6:D6"/>
    <mergeCell ref="E6:AA6"/>
    <mergeCell ref="B21:D24"/>
    <mergeCell ref="E24:AA24"/>
    <mergeCell ref="B25:D27"/>
    <mergeCell ref="B28:D30"/>
    <mergeCell ref="AB1:AB2"/>
    <mergeCell ref="N16:Q16"/>
    <mergeCell ref="M18:Q18"/>
    <mergeCell ref="B17:D17"/>
    <mergeCell ref="E17:AA17"/>
    <mergeCell ref="B18:D18"/>
    <mergeCell ref="E19:AA19"/>
    <mergeCell ref="B20:AA20"/>
    <mergeCell ref="B7:D7"/>
    <mergeCell ref="E7:AA7"/>
    <mergeCell ref="B15:D15"/>
    <mergeCell ref="E15:AA15"/>
  </mergeCells>
  <phoneticPr fontId="5"/>
  <conditionalFormatting sqref="E21:E23">
    <cfRule type="expression" dxfId="7" priority="10">
      <formula>COUNTIF($AD$21:$AD$23,FALSE)=3</formula>
    </cfRule>
  </conditionalFormatting>
  <conditionalFormatting sqref="E26">
    <cfRule type="expression" dxfId="6" priority="9">
      <formula>$AD$26=FALSE</formula>
    </cfRule>
  </conditionalFormatting>
  <conditionalFormatting sqref="E29">
    <cfRule type="expression" dxfId="5" priority="8">
      <formula>$AD$29=FALSE</formula>
    </cfRule>
  </conditionalFormatting>
  <conditionalFormatting sqref="E15:AA15">
    <cfRule type="expression" dxfId="4" priority="6">
      <formula>$E$15=""</formula>
    </cfRule>
  </conditionalFormatting>
  <conditionalFormatting sqref="E17:AA17">
    <cfRule type="expression" dxfId="3" priority="4">
      <formula>$E$17=""</formula>
    </cfRule>
  </conditionalFormatting>
  <conditionalFormatting sqref="M18:Q18">
    <cfRule type="expression" dxfId="2" priority="3">
      <formula>$M$18=""</formula>
    </cfRule>
  </conditionalFormatting>
  <conditionalFormatting sqref="N16:Q16">
    <cfRule type="expression" dxfId="1" priority="5">
      <formula>$N$16=""</formula>
    </cfRule>
  </conditionalFormatting>
  <printOptions horizontalCentered="1"/>
  <pageMargins left="0.70866141732283472" right="0.70866141732283472" top="0.74803149606299213" bottom="0.74803149606299213" header="0.31496062992125984" footer="0.31496062992125984"/>
  <pageSetup paperSize="9" scale="82" orientation="portrait" blackAndWhite="1" r:id="rId1"/>
  <headerFooter>
    <oddHeader>&amp;L様式第1号【別紙】
&amp;R令和6年度ママ</oddHeader>
    <oddFooter>&amp;C加算②</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89445" r:id="rId4" name="Check Box 5">
              <controlPr defaultSize="0" autoFill="0" autoLine="0" autoPict="0">
                <anchor moveWithCells="1">
                  <from>
                    <xdr:col>4</xdr:col>
                    <xdr:colOff>7620</xdr:colOff>
                    <xdr:row>20</xdr:row>
                    <xdr:rowOff>83820</xdr:rowOff>
                  </from>
                  <to>
                    <xdr:col>5</xdr:col>
                    <xdr:colOff>7620</xdr:colOff>
                    <xdr:row>21</xdr:row>
                    <xdr:rowOff>30480</xdr:rowOff>
                  </to>
                </anchor>
              </controlPr>
            </control>
          </mc:Choice>
        </mc:AlternateContent>
        <mc:AlternateContent xmlns:mc="http://schemas.openxmlformats.org/markup-compatibility/2006">
          <mc:Choice Requires="x14">
            <control shapeId="189446" r:id="rId5" name="Check Box 6">
              <controlPr defaultSize="0" autoFill="0" autoLine="0" autoPict="0">
                <anchor moveWithCells="1">
                  <from>
                    <xdr:col>4</xdr:col>
                    <xdr:colOff>7620</xdr:colOff>
                    <xdr:row>21</xdr:row>
                    <xdr:rowOff>76200</xdr:rowOff>
                  </from>
                  <to>
                    <xdr:col>5</xdr:col>
                    <xdr:colOff>22860</xdr:colOff>
                    <xdr:row>22</xdr:row>
                    <xdr:rowOff>45720</xdr:rowOff>
                  </to>
                </anchor>
              </controlPr>
            </control>
          </mc:Choice>
        </mc:AlternateContent>
        <mc:AlternateContent xmlns:mc="http://schemas.openxmlformats.org/markup-compatibility/2006">
          <mc:Choice Requires="x14">
            <control shapeId="189447" r:id="rId6" name="Check Box 7">
              <controlPr defaultSize="0" autoFill="0" autoLine="0" autoPict="0">
                <anchor moveWithCells="1">
                  <from>
                    <xdr:col>4</xdr:col>
                    <xdr:colOff>7620</xdr:colOff>
                    <xdr:row>22</xdr:row>
                    <xdr:rowOff>76200</xdr:rowOff>
                  </from>
                  <to>
                    <xdr:col>5</xdr:col>
                    <xdr:colOff>60960</xdr:colOff>
                    <xdr:row>23</xdr:row>
                    <xdr:rowOff>30480</xdr:rowOff>
                  </to>
                </anchor>
              </controlPr>
            </control>
          </mc:Choice>
        </mc:AlternateContent>
        <mc:AlternateContent xmlns:mc="http://schemas.openxmlformats.org/markup-compatibility/2006">
          <mc:Choice Requires="x14">
            <control shapeId="189448" r:id="rId7" name="Check Box 8">
              <controlPr defaultSize="0" autoFill="0" autoLine="0" autoPict="0">
                <anchor moveWithCells="1">
                  <from>
                    <xdr:col>4</xdr:col>
                    <xdr:colOff>22860</xdr:colOff>
                    <xdr:row>25</xdr:row>
                    <xdr:rowOff>137160</xdr:rowOff>
                  </from>
                  <to>
                    <xdr:col>5</xdr:col>
                    <xdr:colOff>38100</xdr:colOff>
                    <xdr:row>25</xdr:row>
                    <xdr:rowOff>327660</xdr:rowOff>
                  </to>
                </anchor>
              </controlPr>
            </control>
          </mc:Choice>
        </mc:AlternateContent>
        <mc:AlternateContent xmlns:mc="http://schemas.openxmlformats.org/markup-compatibility/2006">
          <mc:Choice Requires="x14">
            <control shapeId="189449" r:id="rId8" name="Check Box 9">
              <controlPr defaultSize="0" autoFill="0" autoLine="0" autoPict="0">
                <anchor moveWithCells="1">
                  <from>
                    <xdr:col>4</xdr:col>
                    <xdr:colOff>7620</xdr:colOff>
                    <xdr:row>28</xdr:row>
                    <xdr:rowOff>152400</xdr:rowOff>
                  </from>
                  <to>
                    <xdr:col>5</xdr:col>
                    <xdr:colOff>38100</xdr:colOff>
                    <xdr:row>28</xdr:row>
                    <xdr:rowOff>327660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7" id="{693F3EC6-F4D2-454D-9E7E-6CA391D10E2B}">
            <xm:f>申２!$P$21&lt;30</xm:f>
            <x14:dxf>
              <fill>
                <patternFill>
                  <bgColor rgb="FF808080"/>
                </patternFill>
              </fill>
            </x14:dxf>
          </x14:cfRule>
          <xm:sqref>B1:AA15 B16:N16 B17:AA17 B18:M18 R16:AA16 R18:AA18 B19:AA30</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tabColor theme="0" tint="-0.499984740745262"/>
  </sheetPr>
  <dimension ref="A1:K100"/>
  <sheetViews>
    <sheetView topLeftCell="C11" workbookViewId="0">
      <selection activeCell="E22" sqref="E22"/>
    </sheetView>
  </sheetViews>
  <sheetFormatPr defaultRowHeight="13.2"/>
  <cols>
    <col min="1" max="1" width="42.77734375" bestFit="1" customWidth="1"/>
    <col min="3" max="3" width="29.88671875" bestFit="1" customWidth="1"/>
    <col min="4" max="4" width="84.88671875" bestFit="1" customWidth="1"/>
    <col min="7" max="7" width="9" style="10"/>
  </cols>
  <sheetData>
    <row r="1" spans="1:11">
      <c r="A1" s="4" t="s">
        <v>68</v>
      </c>
      <c r="C1" s="4" t="s">
        <v>76</v>
      </c>
      <c r="D1" s="5"/>
      <c r="F1" s="9" t="s">
        <v>94</v>
      </c>
      <c r="G1" s="11" t="s">
        <v>95</v>
      </c>
      <c r="H1" s="9" t="s">
        <v>96</v>
      </c>
      <c r="J1" t="s">
        <v>104</v>
      </c>
      <c r="K1" t="s">
        <v>282</v>
      </c>
    </row>
    <row r="2" spans="1:11" ht="14.4">
      <c r="A2" s="5" t="s">
        <v>248</v>
      </c>
      <c r="C2" s="6"/>
      <c r="D2" s="5" t="s">
        <v>149</v>
      </c>
      <c r="F2" s="12">
        <v>1</v>
      </c>
      <c r="G2" s="12">
        <v>1</v>
      </c>
      <c r="H2" s="12">
        <v>1</v>
      </c>
      <c r="J2" t="s">
        <v>105</v>
      </c>
      <c r="K2" s="12">
        <v>0</v>
      </c>
    </row>
    <row r="3" spans="1:11">
      <c r="A3" s="5" t="s">
        <v>69</v>
      </c>
      <c r="C3" s="6"/>
      <c r="D3" s="5" t="s">
        <v>150</v>
      </c>
      <c r="F3" s="12">
        <v>2</v>
      </c>
      <c r="G3" s="12">
        <v>2</v>
      </c>
      <c r="H3" s="12">
        <v>2</v>
      </c>
      <c r="J3" t="s">
        <v>107</v>
      </c>
      <c r="K3" s="63">
        <v>200000</v>
      </c>
    </row>
    <row r="4" spans="1:11">
      <c r="A4" s="5" t="s">
        <v>250</v>
      </c>
      <c r="C4" s="6"/>
      <c r="D4" s="5" t="s">
        <v>151</v>
      </c>
      <c r="F4" s="12">
        <v>3</v>
      </c>
      <c r="G4" s="12">
        <v>3</v>
      </c>
      <c r="H4" s="12">
        <v>3</v>
      </c>
      <c r="J4" t="s">
        <v>106</v>
      </c>
      <c r="K4" s="63">
        <v>400000</v>
      </c>
    </row>
    <row r="5" spans="1:11">
      <c r="A5" s="5" t="s">
        <v>70</v>
      </c>
      <c r="C5" s="6"/>
      <c r="D5" s="5" t="s">
        <v>152</v>
      </c>
      <c r="F5" s="12">
        <v>4</v>
      </c>
      <c r="G5" s="12">
        <v>4</v>
      </c>
      <c r="H5" s="12">
        <v>4</v>
      </c>
      <c r="J5" t="s">
        <v>108</v>
      </c>
    </row>
    <row r="6" spans="1:11">
      <c r="A6" s="5" t="s">
        <v>71</v>
      </c>
      <c r="C6" s="6"/>
      <c r="D6" s="5" t="s">
        <v>153</v>
      </c>
      <c r="F6" s="12">
        <v>5</v>
      </c>
      <c r="G6" s="12">
        <v>5</v>
      </c>
      <c r="H6" s="12">
        <v>5</v>
      </c>
    </row>
    <row r="7" spans="1:11">
      <c r="A7" s="5" t="s">
        <v>72</v>
      </c>
      <c r="C7" s="6"/>
      <c r="D7" s="5" t="s">
        <v>154</v>
      </c>
      <c r="F7" s="12">
        <v>6</v>
      </c>
      <c r="G7" s="12">
        <v>6</v>
      </c>
      <c r="H7" s="12">
        <v>6</v>
      </c>
    </row>
    <row r="8" spans="1:11">
      <c r="A8" s="5" t="s">
        <v>73</v>
      </c>
      <c r="C8" s="6"/>
      <c r="D8" s="5" t="s">
        <v>155</v>
      </c>
      <c r="F8" s="12">
        <v>7</v>
      </c>
      <c r="G8" s="12">
        <v>7</v>
      </c>
      <c r="H8" s="12">
        <v>7</v>
      </c>
    </row>
    <row r="9" spans="1:11">
      <c r="A9" s="5" t="s">
        <v>74</v>
      </c>
      <c r="C9" s="6"/>
      <c r="D9" s="5" t="s">
        <v>156</v>
      </c>
      <c r="F9" s="12"/>
      <c r="G9" s="12">
        <v>8</v>
      </c>
      <c r="H9" s="12">
        <v>8</v>
      </c>
    </row>
    <row r="10" spans="1:11">
      <c r="A10" s="5" t="s">
        <v>249</v>
      </c>
      <c r="C10" s="6"/>
      <c r="D10" s="5" t="s">
        <v>157</v>
      </c>
      <c r="F10" s="10"/>
      <c r="G10" s="12">
        <v>9</v>
      </c>
      <c r="H10" s="12">
        <v>9</v>
      </c>
    </row>
    <row r="11" spans="1:11">
      <c r="A11" s="5" t="s">
        <v>80</v>
      </c>
      <c r="C11" s="5"/>
      <c r="D11" s="5" t="s">
        <v>158</v>
      </c>
      <c r="F11" s="10"/>
      <c r="G11" s="12">
        <v>10</v>
      </c>
      <c r="H11" s="12">
        <v>10</v>
      </c>
    </row>
    <row r="12" spans="1:11">
      <c r="A12" s="5" t="s">
        <v>75</v>
      </c>
      <c r="C12" s="6"/>
      <c r="D12" s="5" t="s">
        <v>159</v>
      </c>
      <c r="F12" s="10"/>
      <c r="G12" s="12">
        <v>11</v>
      </c>
      <c r="H12" s="12">
        <v>11</v>
      </c>
    </row>
    <row r="13" spans="1:11">
      <c r="A13" s="5" t="s">
        <v>81</v>
      </c>
      <c r="C13" s="6"/>
      <c r="D13" s="5" t="s">
        <v>160</v>
      </c>
      <c r="F13" s="10"/>
      <c r="G13" s="12">
        <v>12</v>
      </c>
      <c r="H13" s="12">
        <v>12</v>
      </c>
    </row>
    <row r="14" spans="1:11">
      <c r="A14" s="5" t="s">
        <v>82</v>
      </c>
      <c r="C14" s="6"/>
      <c r="D14" s="5" t="s">
        <v>161</v>
      </c>
      <c r="H14" s="12">
        <v>13</v>
      </c>
    </row>
    <row r="15" spans="1:11">
      <c r="A15" s="5" t="s">
        <v>83</v>
      </c>
      <c r="C15" s="6"/>
      <c r="D15" s="5" t="s">
        <v>162</v>
      </c>
      <c r="H15" s="12">
        <v>14</v>
      </c>
    </row>
    <row r="16" spans="1:11">
      <c r="A16" s="5" t="s">
        <v>84</v>
      </c>
      <c r="C16" s="6"/>
      <c r="D16" s="5" t="s">
        <v>163</v>
      </c>
      <c r="H16" s="12">
        <v>15</v>
      </c>
    </row>
    <row r="17" spans="1:8">
      <c r="A17" s="5" t="s">
        <v>85</v>
      </c>
      <c r="C17" s="6"/>
      <c r="D17" s="5" t="s">
        <v>164</v>
      </c>
      <c r="H17" s="12">
        <v>16</v>
      </c>
    </row>
    <row r="18" spans="1:8">
      <c r="A18" s="5" t="s">
        <v>86</v>
      </c>
      <c r="C18" s="6"/>
      <c r="D18" s="5" t="s">
        <v>165</v>
      </c>
      <c r="H18" s="12">
        <v>17</v>
      </c>
    </row>
    <row r="19" spans="1:8">
      <c r="A19" s="5" t="s">
        <v>87</v>
      </c>
      <c r="C19" s="6"/>
      <c r="D19" s="5" t="s">
        <v>166</v>
      </c>
      <c r="H19" s="12">
        <v>18</v>
      </c>
    </row>
    <row r="20" spans="1:8">
      <c r="A20" s="5" t="s">
        <v>88</v>
      </c>
      <c r="C20" s="6"/>
      <c r="D20" s="5" t="s">
        <v>167</v>
      </c>
      <c r="H20" s="12">
        <v>19</v>
      </c>
    </row>
    <row r="21" spans="1:8">
      <c r="A21" s="5" t="s">
        <v>89</v>
      </c>
      <c r="C21" s="6"/>
      <c r="D21" s="5" t="s">
        <v>168</v>
      </c>
      <c r="H21" s="12">
        <v>20</v>
      </c>
    </row>
    <row r="22" spans="1:8">
      <c r="C22" s="7"/>
      <c r="D22" s="5" t="s">
        <v>169</v>
      </c>
      <c r="H22" s="12">
        <v>21</v>
      </c>
    </row>
    <row r="23" spans="1:8">
      <c r="C23" s="6"/>
      <c r="D23" s="5" t="s">
        <v>170</v>
      </c>
      <c r="H23" s="12">
        <v>22</v>
      </c>
    </row>
    <row r="24" spans="1:8">
      <c r="C24" s="6"/>
      <c r="D24" s="5" t="s">
        <v>171</v>
      </c>
      <c r="H24" s="12">
        <v>23</v>
      </c>
    </row>
    <row r="25" spans="1:8">
      <c r="C25" s="6"/>
      <c r="D25" s="5" t="s">
        <v>172</v>
      </c>
      <c r="H25" s="12">
        <v>24</v>
      </c>
    </row>
    <row r="26" spans="1:8">
      <c r="C26" s="8"/>
      <c r="D26" s="5" t="s">
        <v>173</v>
      </c>
      <c r="H26" s="12">
        <v>25</v>
      </c>
    </row>
    <row r="27" spans="1:8">
      <c r="C27" s="6"/>
      <c r="D27" s="5" t="s">
        <v>174</v>
      </c>
      <c r="H27" s="12">
        <v>26</v>
      </c>
    </row>
    <row r="28" spans="1:8">
      <c r="C28" s="6"/>
      <c r="D28" s="5" t="s">
        <v>175</v>
      </c>
      <c r="H28" s="12">
        <v>27</v>
      </c>
    </row>
    <row r="29" spans="1:8">
      <c r="C29" s="6"/>
      <c r="D29" s="5" t="s">
        <v>176</v>
      </c>
      <c r="H29" s="12">
        <v>28</v>
      </c>
    </row>
    <row r="30" spans="1:8">
      <c r="C30" s="6"/>
      <c r="D30" s="5" t="s">
        <v>177</v>
      </c>
      <c r="H30" s="12">
        <v>29</v>
      </c>
    </row>
    <row r="31" spans="1:8">
      <c r="C31" s="6"/>
      <c r="D31" s="5" t="s">
        <v>178</v>
      </c>
      <c r="H31" s="12">
        <v>30</v>
      </c>
    </row>
    <row r="32" spans="1:8">
      <c r="C32" s="6"/>
      <c r="D32" s="5" t="s">
        <v>179</v>
      </c>
      <c r="H32" s="12">
        <v>31</v>
      </c>
    </row>
    <row r="33" spans="3:4">
      <c r="C33" s="6"/>
      <c r="D33" s="5" t="s">
        <v>180</v>
      </c>
    </row>
    <row r="34" spans="3:4">
      <c r="C34" s="6"/>
      <c r="D34" s="5" t="s">
        <v>181</v>
      </c>
    </row>
    <row r="35" spans="3:4">
      <c r="C35" s="6"/>
      <c r="D35" s="5" t="s">
        <v>182</v>
      </c>
    </row>
    <row r="36" spans="3:4">
      <c r="C36" s="6"/>
      <c r="D36" s="5" t="s">
        <v>183</v>
      </c>
    </row>
    <row r="37" spans="3:4">
      <c r="C37" s="6"/>
      <c r="D37" s="5" t="s">
        <v>184</v>
      </c>
    </row>
    <row r="38" spans="3:4">
      <c r="C38" s="6"/>
      <c r="D38" s="5" t="s">
        <v>185</v>
      </c>
    </row>
    <row r="39" spans="3:4">
      <c r="C39" s="6"/>
      <c r="D39" s="5" t="s">
        <v>186</v>
      </c>
    </row>
    <row r="40" spans="3:4">
      <c r="C40" s="6"/>
      <c r="D40" s="5" t="s">
        <v>187</v>
      </c>
    </row>
    <row r="41" spans="3:4">
      <c r="C41" s="6"/>
      <c r="D41" s="5" t="s">
        <v>188</v>
      </c>
    </row>
    <row r="42" spans="3:4">
      <c r="C42" s="6"/>
      <c r="D42" s="5" t="s">
        <v>189</v>
      </c>
    </row>
    <row r="43" spans="3:4">
      <c r="C43" s="6"/>
      <c r="D43" s="5" t="s">
        <v>190</v>
      </c>
    </row>
    <row r="44" spans="3:4">
      <c r="C44" s="6"/>
      <c r="D44" s="5" t="s">
        <v>191</v>
      </c>
    </row>
    <row r="45" spans="3:4">
      <c r="C45" s="6"/>
      <c r="D45" s="5" t="s">
        <v>192</v>
      </c>
    </row>
    <row r="46" spans="3:4">
      <c r="C46" s="6"/>
      <c r="D46" s="5" t="s">
        <v>193</v>
      </c>
    </row>
    <row r="47" spans="3:4">
      <c r="C47" s="6"/>
      <c r="D47" s="5" t="s">
        <v>194</v>
      </c>
    </row>
    <row r="48" spans="3:4">
      <c r="C48" s="6"/>
      <c r="D48" s="5" t="s">
        <v>195</v>
      </c>
    </row>
    <row r="49" spans="3:4">
      <c r="C49" s="6"/>
      <c r="D49" s="5" t="s">
        <v>196</v>
      </c>
    </row>
    <row r="50" spans="3:4">
      <c r="C50" s="6"/>
      <c r="D50" s="5" t="s">
        <v>197</v>
      </c>
    </row>
    <row r="51" spans="3:4">
      <c r="C51" s="6"/>
      <c r="D51" s="5" t="s">
        <v>198</v>
      </c>
    </row>
    <row r="52" spans="3:4">
      <c r="C52" s="6"/>
      <c r="D52" s="5" t="s">
        <v>199</v>
      </c>
    </row>
    <row r="53" spans="3:4">
      <c r="C53" s="6"/>
      <c r="D53" s="5" t="s">
        <v>200</v>
      </c>
    </row>
    <row r="54" spans="3:4">
      <c r="C54" s="6"/>
      <c r="D54" s="5" t="s">
        <v>201</v>
      </c>
    </row>
    <row r="55" spans="3:4">
      <c r="C55" s="6"/>
      <c r="D55" s="5" t="s">
        <v>202</v>
      </c>
    </row>
    <row r="56" spans="3:4">
      <c r="C56" s="6"/>
      <c r="D56" s="5" t="s">
        <v>203</v>
      </c>
    </row>
    <row r="57" spans="3:4">
      <c r="C57" s="6"/>
      <c r="D57" s="5" t="s">
        <v>204</v>
      </c>
    </row>
    <row r="58" spans="3:4">
      <c r="C58" s="6"/>
      <c r="D58" s="5" t="s">
        <v>205</v>
      </c>
    </row>
    <row r="59" spans="3:4">
      <c r="C59" s="6"/>
      <c r="D59" s="5" t="s">
        <v>206</v>
      </c>
    </row>
    <row r="60" spans="3:4">
      <c r="C60" s="6"/>
      <c r="D60" s="5" t="s">
        <v>207</v>
      </c>
    </row>
    <row r="61" spans="3:4">
      <c r="C61" s="6"/>
      <c r="D61" s="5" t="s">
        <v>208</v>
      </c>
    </row>
    <row r="62" spans="3:4">
      <c r="C62" s="6"/>
      <c r="D62" s="5" t="s">
        <v>209</v>
      </c>
    </row>
    <row r="63" spans="3:4">
      <c r="C63" s="6"/>
      <c r="D63" s="5" t="s">
        <v>210</v>
      </c>
    </row>
    <row r="64" spans="3:4">
      <c r="C64" s="6"/>
      <c r="D64" s="5" t="s">
        <v>211</v>
      </c>
    </row>
    <row r="65" spans="3:4">
      <c r="C65" s="6"/>
      <c r="D65" s="5" t="s">
        <v>212</v>
      </c>
    </row>
    <row r="66" spans="3:4">
      <c r="C66" s="6"/>
      <c r="D66" s="5" t="s">
        <v>213</v>
      </c>
    </row>
    <row r="67" spans="3:4">
      <c r="C67" s="6"/>
      <c r="D67" s="5" t="s">
        <v>214</v>
      </c>
    </row>
    <row r="68" spans="3:4">
      <c r="C68" s="6"/>
      <c r="D68" s="5" t="s">
        <v>215</v>
      </c>
    </row>
    <row r="69" spans="3:4">
      <c r="C69" s="6"/>
      <c r="D69" s="5" t="s">
        <v>216</v>
      </c>
    </row>
    <row r="70" spans="3:4">
      <c r="C70" s="6"/>
      <c r="D70" s="5" t="s">
        <v>217</v>
      </c>
    </row>
    <row r="71" spans="3:4">
      <c r="C71" s="6"/>
      <c r="D71" s="5" t="s">
        <v>218</v>
      </c>
    </row>
    <row r="72" spans="3:4">
      <c r="C72" s="6"/>
      <c r="D72" s="5" t="s">
        <v>219</v>
      </c>
    </row>
    <row r="73" spans="3:4">
      <c r="C73" s="6"/>
      <c r="D73" s="5" t="s">
        <v>220</v>
      </c>
    </row>
    <row r="74" spans="3:4">
      <c r="C74" s="6"/>
      <c r="D74" s="5" t="s">
        <v>221</v>
      </c>
    </row>
    <row r="75" spans="3:4">
      <c r="D75" t="s">
        <v>222</v>
      </c>
    </row>
    <row r="76" spans="3:4">
      <c r="D76" t="s">
        <v>223</v>
      </c>
    </row>
    <row r="77" spans="3:4">
      <c r="D77" t="s">
        <v>224</v>
      </c>
    </row>
    <row r="78" spans="3:4">
      <c r="D78" t="s">
        <v>225</v>
      </c>
    </row>
    <row r="79" spans="3:4">
      <c r="D79" t="s">
        <v>226</v>
      </c>
    </row>
    <row r="80" spans="3:4">
      <c r="D80" t="s">
        <v>227</v>
      </c>
    </row>
    <row r="81" spans="4:4">
      <c r="D81" t="s">
        <v>228</v>
      </c>
    </row>
    <row r="82" spans="4:4">
      <c r="D82" t="s">
        <v>229</v>
      </c>
    </row>
    <row r="83" spans="4:4">
      <c r="D83" t="s">
        <v>230</v>
      </c>
    </row>
    <row r="84" spans="4:4">
      <c r="D84" t="s">
        <v>231</v>
      </c>
    </row>
    <row r="85" spans="4:4">
      <c r="D85" t="s">
        <v>232</v>
      </c>
    </row>
    <row r="86" spans="4:4">
      <c r="D86" t="s">
        <v>233</v>
      </c>
    </row>
    <row r="87" spans="4:4">
      <c r="D87" t="s">
        <v>234</v>
      </c>
    </row>
    <row r="88" spans="4:4">
      <c r="D88" t="s">
        <v>235</v>
      </c>
    </row>
    <row r="89" spans="4:4">
      <c r="D89" t="s">
        <v>236</v>
      </c>
    </row>
    <row r="90" spans="4:4">
      <c r="D90" t="s">
        <v>237</v>
      </c>
    </row>
    <row r="91" spans="4:4">
      <c r="D91" t="s">
        <v>238</v>
      </c>
    </row>
    <row r="92" spans="4:4">
      <c r="D92" t="s">
        <v>239</v>
      </c>
    </row>
    <row r="93" spans="4:4">
      <c r="D93" t="s">
        <v>240</v>
      </c>
    </row>
    <row r="94" spans="4:4">
      <c r="D94" t="s">
        <v>241</v>
      </c>
    </row>
    <row r="95" spans="4:4">
      <c r="D95" t="s">
        <v>242</v>
      </c>
    </row>
    <row r="96" spans="4:4">
      <c r="D96" t="s">
        <v>243</v>
      </c>
    </row>
    <row r="97" spans="4:4">
      <c r="D97" t="s">
        <v>244</v>
      </c>
    </row>
    <row r="98" spans="4:4">
      <c r="D98" t="s">
        <v>245</v>
      </c>
    </row>
    <row r="99" spans="4:4">
      <c r="D99" t="s">
        <v>246</v>
      </c>
    </row>
    <row r="100" spans="4:4">
      <c r="D100" t="s">
        <v>247</v>
      </c>
    </row>
  </sheetData>
  <sheetProtection selectLockedCells="1"/>
  <phoneticPr fontId="5"/>
  <pageMargins left="0.70866141732283472" right="0.70866141732283472" top="0.74803149606299213" bottom="0.74803149606299213" header="0.31496062992125984" footer="0.31496062992125984"/>
  <pageSetup paperSize="9" orientation="portrait" blackAndWhite="1"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tabColor rgb="FFFF6699"/>
    <pageSetUpPr fitToPage="1"/>
  </sheetPr>
  <dimension ref="B1:AA66"/>
  <sheetViews>
    <sheetView showGridLines="0" zoomScaleNormal="100" zoomScaleSheetLayoutView="100" workbookViewId="0">
      <selection activeCell="K3" sqref="K3:U3"/>
    </sheetView>
  </sheetViews>
  <sheetFormatPr defaultColWidth="9" defaultRowHeight="13.2"/>
  <cols>
    <col min="1" max="1" width="1.33203125" style="13" customWidth="1"/>
    <col min="2" max="6" width="3.6640625" style="13" customWidth="1"/>
    <col min="7" max="7" width="7" style="13" customWidth="1"/>
    <col min="8" max="8" width="4.77734375" style="13" customWidth="1"/>
    <col min="9" max="9" width="5.33203125" style="13" customWidth="1"/>
    <col min="10" max="10" width="4.6640625" style="13" customWidth="1"/>
    <col min="11" max="11" width="3.6640625" style="13" customWidth="1"/>
    <col min="12" max="12" width="4.6640625" style="13" customWidth="1"/>
    <col min="13" max="15" width="3.6640625" style="13" customWidth="1"/>
    <col min="16" max="16" width="3.77734375" style="13" customWidth="1"/>
    <col min="17" max="23" width="3.6640625" style="13" customWidth="1"/>
    <col min="24" max="24" width="4.88671875" style="13" customWidth="1"/>
    <col min="25" max="25" width="52.109375" style="264" bestFit="1" customWidth="1"/>
    <col min="26" max="26" width="20.21875" style="100" hidden="1" customWidth="1"/>
    <col min="27" max="27" width="20.21875" style="13" hidden="1" customWidth="1"/>
    <col min="28" max="28" width="20.21875" style="13" customWidth="1"/>
    <col min="29" max="29" width="9" style="13" customWidth="1"/>
    <col min="30" max="16384" width="9" style="13"/>
  </cols>
  <sheetData>
    <row r="1" spans="2:27" ht="20.25" customHeight="1">
      <c r="V1" s="518" t="s">
        <v>256</v>
      </c>
      <c r="W1" s="519"/>
      <c r="X1" s="519"/>
    </row>
    <row r="2" spans="2:27" s="59" customFormat="1" ht="33.75" customHeight="1">
      <c r="B2" s="508" t="s">
        <v>441</v>
      </c>
      <c r="C2" s="508"/>
      <c r="D2" s="508"/>
      <c r="E2" s="508"/>
      <c r="F2" s="508"/>
      <c r="G2" s="508"/>
      <c r="H2" s="508"/>
      <c r="I2" s="508"/>
      <c r="J2" s="508"/>
      <c r="K2" s="508"/>
      <c r="L2" s="508"/>
      <c r="M2" s="509"/>
      <c r="N2" s="509"/>
      <c r="O2" s="13"/>
      <c r="P2" s="13"/>
      <c r="Q2" s="13"/>
      <c r="R2" s="13"/>
      <c r="S2" s="13"/>
      <c r="T2" s="13"/>
      <c r="U2" s="13"/>
      <c r="V2" s="13"/>
      <c r="W2" s="13"/>
      <c r="X2" s="13"/>
      <c r="Y2" s="265"/>
      <c r="Z2" s="62"/>
    </row>
    <row r="3" spans="2:27" s="59" customFormat="1" ht="20.25" customHeight="1">
      <c r="B3" s="533" t="s">
        <v>117</v>
      </c>
      <c r="C3" s="531"/>
      <c r="D3" s="531"/>
      <c r="E3" s="531"/>
      <c r="F3" s="531"/>
      <c r="G3" s="532"/>
      <c r="H3" s="554" t="s">
        <v>79</v>
      </c>
      <c r="I3" s="555"/>
      <c r="J3" s="556"/>
      <c r="K3" s="544"/>
      <c r="L3" s="545"/>
      <c r="M3" s="545"/>
      <c r="N3" s="545"/>
      <c r="O3" s="545"/>
      <c r="P3" s="545"/>
      <c r="Q3" s="545"/>
      <c r="R3" s="545"/>
      <c r="S3" s="545"/>
      <c r="T3" s="545"/>
      <c r="U3" s="546"/>
      <c r="V3" s="479" t="s">
        <v>146</v>
      </c>
      <c r="W3" s="480"/>
      <c r="X3" s="481"/>
      <c r="Y3" s="265"/>
      <c r="Z3" s="62"/>
    </row>
    <row r="4" spans="2:27" s="59" customFormat="1" ht="30" customHeight="1">
      <c r="B4" s="564"/>
      <c r="C4" s="445"/>
      <c r="D4" s="445"/>
      <c r="E4" s="445"/>
      <c r="F4" s="445"/>
      <c r="G4" s="565"/>
      <c r="H4" s="557" t="s">
        <v>363</v>
      </c>
      <c r="I4" s="558"/>
      <c r="J4" s="559"/>
      <c r="K4" s="476"/>
      <c r="L4" s="547"/>
      <c r="M4" s="547"/>
      <c r="N4" s="547"/>
      <c r="O4" s="547"/>
      <c r="P4" s="547"/>
      <c r="Q4" s="547"/>
      <c r="R4" s="547"/>
      <c r="S4" s="547"/>
      <c r="T4" s="547"/>
      <c r="U4" s="548"/>
      <c r="V4" s="482"/>
      <c r="W4" s="483"/>
      <c r="X4" s="484"/>
      <c r="Y4" s="265"/>
      <c r="Z4" s="62"/>
    </row>
    <row r="5" spans="2:27" s="59" customFormat="1" ht="15.75" customHeight="1">
      <c r="B5" s="566"/>
      <c r="C5" s="448"/>
      <c r="D5" s="448"/>
      <c r="E5" s="448"/>
      <c r="F5" s="448"/>
      <c r="G5" s="567"/>
      <c r="H5" s="549" t="s">
        <v>78</v>
      </c>
      <c r="I5" s="549"/>
      <c r="J5" s="550"/>
      <c r="K5" s="544"/>
      <c r="L5" s="545"/>
      <c r="M5" s="545"/>
      <c r="N5" s="545"/>
      <c r="O5" s="545"/>
      <c r="P5" s="545"/>
      <c r="Q5" s="545"/>
      <c r="R5" s="545"/>
      <c r="S5" s="545"/>
      <c r="T5" s="545"/>
      <c r="U5" s="546"/>
      <c r="V5" s="482"/>
      <c r="W5" s="483"/>
      <c r="X5" s="484"/>
      <c r="Y5" s="265"/>
      <c r="Z5" s="62"/>
    </row>
    <row r="6" spans="2:27" s="59" customFormat="1" ht="26.25" customHeight="1">
      <c r="B6" s="566"/>
      <c r="C6" s="448"/>
      <c r="D6" s="448"/>
      <c r="E6" s="448"/>
      <c r="F6" s="448"/>
      <c r="G6" s="567"/>
      <c r="H6" s="552" t="s">
        <v>114</v>
      </c>
      <c r="I6" s="553"/>
      <c r="J6" s="543"/>
      <c r="K6" s="560"/>
      <c r="L6" s="561"/>
      <c r="M6" s="561"/>
      <c r="N6" s="561"/>
      <c r="O6" s="561"/>
      <c r="P6" s="561"/>
      <c r="Q6" s="561"/>
      <c r="R6" s="561"/>
      <c r="S6" s="561"/>
      <c r="T6" s="561"/>
      <c r="U6" s="562"/>
      <c r="V6" s="542"/>
      <c r="W6" s="454"/>
      <c r="X6" s="543"/>
      <c r="Y6" s="265"/>
      <c r="Z6" s="62" t="b">
        <v>0</v>
      </c>
      <c r="AA6" s="62"/>
    </row>
    <row r="7" spans="2:27" s="59" customFormat="1" ht="15.75" customHeight="1">
      <c r="B7" s="568"/>
      <c r="C7" s="569"/>
      <c r="D7" s="569"/>
      <c r="E7" s="569"/>
      <c r="F7" s="569"/>
      <c r="G7" s="570"/>
      <c r="H7" s="497"/>
      <c r="I7" s="541"/>
      <c r="J7" s="498"/>
      <c r="K7" s="41"/>
      <c r="L7" s="551" t="s">
        <v>49</v>
      </c>
      <c r="M7" s="551"/>
      <c r="N7" s="80"/>
      <c r="O7" s="551" t="s">
        <v>50</v>
      </c>
      <c r="P7" s="551"/>
      <c r="Q7" s="563"/>
      <c r="R7" s="563"/>
      <c r="S7" s="563"/>
      <c r="T7" s="563"/>
      <c r="U7" s="78" t="s">
        <v>51</v>
      </c>
      <c r="V7" s="497"/>
      <c r="W7" s="541"/>
      <c r="X7" s="498"/>
      <c r="Y7" s="265"/>
      <c r="Z7" s="62" t="b">
        <v>0</v>
      </c>
      <c r="AA7" s="62" t="b">
        <v>0</v>
      </c>
    </row>
    <row r="8" spans="2:27" s="59" customFormat="1" ht="57" customHeight="1">
      <c r="B8" s="479" t="s">
        <v>427</v>
      </c>
      <c r="C8" s="531"/>
      <c r="D8" s="531"/>
      <c r="E8" s="531"/>
      <c r="F8" s="531"/>
      <c r="G8" s="532"/>
      <c r="H8" s="539"/>
      <c r="I8" s="539"/>
      <c r="J8" s="539"/>
      <c r="K8" s="539"/>
      <c r="L8" s="539"/>
      <c r="M8" s="539"/>
      <c r="N8" s="539"/>
      <c r="O8" s="539"/>
      <c r="P8" s="539"/>
      <c r="Q8" s="539"/>
      <c r="R8" s="539"/>
      <c r="S8" s="539"/>
      <c r="T8" s="539"/>
      <c r="U8" s="539"/>
      <c r="V8" s="539"/>
      <c r="W8" s="539"/>
      <c r="X8" s="539"/>
      <c r="Y8" s="265"/>
      <c r="Z8" s="62"/>
      <c r="AA8" s="62"/>
    </row>
    <row r="9" spans="2:27" s="59" customFormat="1" ht="20.25" customHeight="1">
      <c r="B9" s="471" t="s">
        <v>147</v>
      </c>
      <c r="C9" s="471"/>
      <c r="D9" s="471"/>
      <c r="E9" s="471"/>
      <c r="F9" s="471"/>
      <c r="G9" s="471"/>
      <c r="H9" s="534" t="s">
        <v>79</v>
      </c>
      <c r="I9" s="534"/>
      <c r="J9" s="535"/>
      <c r="K9" s="536"/>
      <c r="L9" s="536"/>
      <c r="M9" s="536"/>
      <c r="N9" s="536"/>
      <c r="O9" s="536"/>
      <c r="P9" s="536"/>
      <c r="Q9" s="526" t="s">
        <v>20</v>
      </c>
      <c r="R9" s="527"/>
      <c r="S9" s="533" t="s">
        <v>90</v>
      </c>
      <c r="T9" s="531"/>
      <c r="U9" s="531"/>
      <c r="V9" s="38"/>
      <c r="W9" s="531"/>
      <c r="X9" s="532"/>
      <c r="Y9" s="265"/>
      <c r="Z9" s="62">
        <v>2</v>
      </c>
      <c r="AA9" s="62" t="s">
        <v>148</v>
      </c>
    </row>
    <row r="10" spans="2:27" s="59" customFormat="1" ht="30" customHeight="1">
      <c r="B10" s="471"/>
      <c r="C10" s="471"/>
      <c r="D10" s="471"/>
      <c r="E10" s="471"/>
      <c r="F10" s="471"/>
      <c r="G10" s="471"/>
      <c r="H10" s="537" t="s">
        <v>380</v>
      </c>
      <c r="I10" s="537"/>
      <c r="J10" s="537"/>
      <c r="K10" s="538"/>
      <c r="L10" s="538"/>
      <c r="M10" s="538"/>
      <c r="N10" s="538"/>
      <c r="O10" s="538"/>
      <c r="P10" s="538"/>
      <c r="Q10" s="528"/>
      <c r="R10" s="529"/>
      <c r="S10" s="14"/>
      <c r="T10" s="77" t="s">
        <v>21</v>
      </c>
      <c r="U10" s="48"/>
      <c r="V10" s="77" t="s">
        <v>22</v>
      </c>
      <c r="W10" s="48"/>
      <c r="X10" s="15" t="s">
        <v>23</v>
      </c>
      <c r="Y10" s="265"/>
      <c r="Z10" s="64" t="e">
        <f>DATEVALUE(CONCATENATE(S9,S10,T10,U10,V10,W10,X10))</f>
        <v>#VALUE!</v>
      </c>
      <c r="AA10" s="64" t="e">
        <f>EDATE(Z10,24)-1</f>
        <v>#VALUE!</v>
      </c>
    </row>
    <row r="11" spans="2:27" s="59" customFormat="1" ht="23.25" customHeight="1">
      <c r="B11" s="479" t="s">
        <v>99</v>
      </c>
      <c r="C11" s="480"/>
      <c r="D11" s="480"/>
      <c r="E11" s="480"/>
      <c r="F11" s="480"/>
      <c r="G11" s="481"/>
      <c r="H11" s="101"/>
      <c r="I11" s="47" t="s">
        <v>2</v>
      </c>
      <c r="J11" s="49" t="str">
        <f>IFERROR(TEXT($Z$11,"e"),"")</f>
        <v/>
      </c>
      <c r="K11" s="49" t="s">
        <v>3</v>
      </c>
      <c r="L11" s="49" t="str">
        <f>IFERROR(MONTH($Z$11),"")</f>
        <v/>
      </c>
      <c r="M11" s="44" t="s">
        <v>4</v>
      </c>
      <c r="N11" s="49" t="str">
        <f>IFERROR(DAY($Z$11),"")</f>
        <v/>
      </c>
      <c r="O11" s="47" t="s">
        <v>5</v>
      </c>
      <c r="P11" s="44" t="s">
        <v>25</v>
      </c>
      <c r="Q11" s="44"/>
      <c r="R11" s="44"/>
      <c r="S11" s="44"/>
      <c r="T11" s="102"/>
      <c r="U11" s="523" t="s">
        <v>292</v>
      </c>
      <c r="V11" s="524"/>
      <c r="W11" s="524"/>
      <c r="X11" s="525"/>
      <c r="Y11" s="74"/>
      <c r="Z11" s="64" t="e">
        <f>Z10+1</f>
        <v>#VALUE!</v>
      </c>
      <c r="AA11" s="64"/>
    </row>
    <row r="12" spans="2:27" ht="23.25" customHeight="1">
      <c r="B12" s="485"/>
      <c r="C12" s="486"/>
      <c r="D12" s="486"/>
      <c r="E12" s="486"/>
      <c r="F12" s="486"/>
      <c r="G12" s="487"/>
      <c r="H12" s="103"/>
      <c r="I12" s="77" t="s">
        <v>2</v>
      </c>
      <c r="J12" s="48"/>
      <c r="K12" s="77" t="s">
        <v>3</v>
      </c>
      <c r="L12" s="48"/>
      <c r="M12" s="77" t="s">
        <v>4</v>
      </c>
      <c r="N12" s="48"/>
      <c r="O12" s="77" t="s">
        <v>5</v>
      </c>
      <c r="P12" s="78" t="s">
        <v>26</v>
      </c>
      <c r="Q12" s="541" t="str">
        <f>IFERROR($Z$12-$Z$11+1,"")</f>
        <v/>
      </c>
      <c r="R12" s="541"/>
      <c r="S12" s="78" t="s">
        <v>5</v>
      </c>
      <c r="T12" s="78"/>
      <c r="U12" s="65"/>
      <c r="V12" s="530"/>
      <c r="W12" s="530"/>
      <c r="X12" s="40" t="s">
        <v>5</v>
      </c>
      <c r="Y12" s="228" t="str">
        <f>IFERROR(IF(Z10+56&lt;Z12,"※産後休業期間は"&amp;DATESTRING(Z10+56)&amp;"までとなります。",""),"")</f>
        <v/>
      </c>
      <c r="Z12" s="64" t="e">
        <f t="shared" ref="Z12:Z19" si="0">DATEVALUE(CONCATENATE(I12,J12,K12,L12,M12,N12,O12))</f>
        <v>#VALUE!</v>
      </c>
      <c r="AA12" s="100"/>
    </row>
    <row r="13" spans="2:27" ht="23.25" customHeight="1">
      <c r="B13" s="479" t="s">
        <v>115</v>
      </c>
      <c r="C13" s="480"/>
      <c r="D13" s="480"/>
      <c r="E13" s="480"/>
      <c r="F13" s="480"/>
      <c r="G13" s="481"/>
      <c r="H13" s="104"/>
      <c r="I13" s="47" t="s">
        <v>2</v>
      </c>
      <c r="J13" s="46"/>
      <c r="K13" s="47" t="s">
        <v>3</v>
      </c>
      <c r="L13" s="46"/>
      <c r="M13" s="47" t="s">
        <v>4</v>
      </c>
      <c r="N13" s="46"/>
      <c r="O13" s="47" t="s">
        <v>5</v>
      </c>
      <c r="P13" s="44" t="s">
        <v>25</v>
      </c>
      <c r="Q13" s="47"/>
      <c r="R13" s="47"/>
      <c r="S13" s="44"/>
      <c r="T13" s="102"/>
      <c r="U13" s="523" t="s">
        <v>292</v>
      </c>
      <c r="V13" s="524"/>
      <c r="W13" s="524"/>
      <c r="X13" s="525"/>
      <c r="Y13" s="229" t="str">
        <f>IFERROR(IF(Z13&lt;=$Z$12,"※開始日は産後休業期間の終了日の翌日以降となります。",""),"")</f>
        <v/>
      </c>
      <c r="Z13" s="64" t="e">
        <f t="shared" si="0"/>
        <v>#VALUE!</v>
      </c>
      <c r="AA13" s="100"/>
    </row>
    <row r="14" spans="2:27" ht="23.25" customHeight="1">
      <c r="B14" s="485"/>
      <c r="C14" s="486"/>
      <c r="D14" s="486"/>
      <c r="E14" s="486"/>
      <c r="F14" s="486"/>
      <c r="G14" s="487"/>
      <c r="H14" s="103"/>
      <c r="I14" s="77" t="s">
        <v>2</v>
      </c>
      <c r="J14" s="48"/>
      <c r="K14" s="77" t="s">
        <v>3</v>
      </c>
      <c r="L14" s="48"/>
      <c r="M14" s="77" t="s">
        <v>4</v>
      </c>
      <c r="N14" s="48"/>
      <c r="O14" s="77" t="s">
        <v>5</v>
      </c>
      <c r="P14" s="78" t="s">
        <v>26</v>
      </c>
      <c r="Q14" s="541" t="str">
        <f>IFERROR(IF($AA$10-Z13&lt;0,0,IF(Z14&gt;$AA$10,$AA$10-Z13+1,Z14-Z13+1)),"")</f>
        <v/>
      </c>
      <c r="R14" s="541"/>
      <c r="S14" s="78" t="s">
        <v>5</v>
      </c>
      <c r="T14" s="78"/>
      <c r="U14" s="65"/>
      <c r="V14" s="530"/>
      <c r="W14" s="530"/>
      <c r="X14" s="40" t="s">
        <v>5</v>
      </c>
      <c r="Y14" s="230" t="str">
        <f>IFERROR(IF($AA$10&lt;Z14,"※2歳を超えての育業日数は除外しています。",""),"")</f>
        <v/>
      </c>
      <c r="Z14" s="64" t="e">
        <f t="shared" si="0"/>
        <v>#VALUE!</v>
      </c>
      <c r="AA14" s="100"/>
    </row>
    <row r="15" spans="2:27" ht="23.25" customHeight="1">
      <c r="B15" s="479" t="s">
        <v>116</v>
      </c>
      <c r="C15" s="480"/>
      <c r="D15" s="480"/>
      <c r="E15" s="480"/>
      <c r="F15" s="480"/>
      <c r="G15" s="481"/>
      <c r="H15" s="104"/>
      <c r="I15" s="47" t="s">
        <v>2</v>
      </c>
      <c r="J15" s="46"/>
      <c r="K15" s="47" t="s">
        <v>3</v>
      </c>
      <c r="L15" s="46"/>
      <c r="M15" s="47" t="s">
        <v>4</v>
      </c>
      <c r="N15" s="46"/>
      <c r="O15" s="47" t="s">
        <v>5</v>
      </c>
      <c r="P15" s="44" t="s">
        <v>25</v>
      </c>
      <c r="Q15" s="47"/>
      <c r="R15" s="47"/>
      <c r="S15" s="44"/>
      <c r="T15" s="102"/>
      <c r="U15" s="523" t="s">
        <v>292</v>
      </c>
      <c r="V15" s="524"/>
      <c r="W15" s="524"/>
      <c r="X15" s="525"/>
      <c r="Y15" s="231" t="str">
        <f>IFERROR(IF(Z15&lt;=$Z$12,"※開始日は産後休業期間の終了日の翌日以降となります。",""),"")</f>
        <v/>
      </c>
      <c r="Z15" s="64" t="e">
        <f t="shared" si="0"/>
        <v>#VALUE!</v>
      </c>
      <c r="AA15" s="64"/>
    </row>
    <row r="16" spans="2:27" ht="24.75" customHeight="1">
      <c r="B16" s="485"/>
      <c r="C16" s="486"/>
      <c r="D16" s="486"/>
      <c r="E16" s="486"/>
      <c r="F16" s="486"/>
      <c r="G16" s="487"/>
      <c r="H16" s="103"/>
      <c r="I16" s="77" t="s">
        <v>2</v>
      </c>
      <c r="J16" s="48"/>
      <c r="K16" s="77" t="s">
        <v>3</v>
      </c>
      <c r="L16" s="48"/>
      <c r="M16" s="77" t="s">
        <v>4</v>
      </c>
      <c r="N16" s="48"/>
      <c r="O16" s="77" t="s">
        <v>5</v>
      </c>
      <c r="P16" s="78" t="s">
        <v>26</v>
      </c>
      <c r="Q16" s="541" t="str">
        <f>IFERROR(IF($AA$10-Z15&lt;0,0,IF(Z16&gt;$AA$10,$AA$10-Z15+1,Z16-Z15+1)),"")</f>
        <v/>
      </c>
      <c r="R16" s="541"/>
      <c r="S16" s="78" t="s">
        <v>5</v>
      </c>
      <c r="T16" s="78"/>
      <c r="U16" s="65"/>
      <c r="V16" s="530"/>
      <c r="W16" s="530"/>
      <c r="X16" s="40" t="s">
        <v>5</v>
      </c>
      <c r="Y16" s="230" t="str">
        <f>IFERROR(IF($AA$10&lt;Z16,"※2歳を超えての育業日数は除外しています。",""),"")</f>
        <v/>
      </c>
      <c r="Z16" s="64" t="e">
        <f t="shared" si="0"/>
        <v>#VALUE!</v>
      </c>
      <c r="AA16" s="64"/>
    </row>
    <row r="17" spans="2:27" ht="23.25" customHeight="1">
      <c r="B17" s="479" t="s">
        <v>137</v>
      </c>
      <c r="C17" s="480"/>
      <c r="D17" s="480"/>
      <c r="E17" s="480"/>
      <c r="F17" s="480"/>
      <c r="G17" s="481"/>
      <c r="H17" s="104"/>
      <c r="I17" s="47" t="s">
        <v>2</v>
      </c>
      <c r="J17" s="46"/>
      <c r="K17" s="47" t="s">
        <v>3</v>
      </c>
      <c r="L17" s="46"/>
      <c r="M17" s="47" t="s">
        <v>4</v>
      </c>
      <c r="N17" s="46"/>
      <c r="O17" s="47" t="s">
        <v>5</v>
      </c>
      <c r="P17" s="44" t="s">
        <v>25</v>
      </c>
      <c r="Q17" s="47"/>
      <c r="R17" s="47"/>
      <c r="S17" s="44"/>
      <c r="T17" s="102"/>
      <c r="U17" s="523" t="s">
        <v>292</v>
      </c>
      <c r="V17" s="524"/>
      <c r="W17" s="524"/>
      <c r="X17" s="525"/>
      <c r="Y17" s="231" t="str">
        <f>IFERROR(IF(Z17&lt;=$Z$12,"※開始日は産後休業期間の終了日の翌日以降となります。",""),"")</f>
        <v/>
      </c>
      <c r="Z17" s="64" t="e">
        <f t="shared" si="0"/>
        <v>#VALUE!</v>
      </c>
      <c r="AA17" s="100"/>
    </row>
    <row r="18" spans="2:27" ht="23.25" customHeight="1">
      <c r="B18" s="485"/>
      <c r="C18" s="486"/>
      <c r="D18" s="486"/>
      <c r="E18" s="486"/>
      <c r="F18" s="486"/>
      <c r="G18" s="487"/>
      <c r="H18" s="103"/>
      <c r="I18" s="77" t="s">
        <v>2</v>
      </c>
      <c r="J18" s="48"/>
      <c r="K18" s="77" t="s">
        <v>3</v>
      </c>
      <c r="L18" s="48"/>
      <c r="M18" s="77" t="s">
        <v>4</v>
      </c>
      <c r="N18" s="48"/>
      <c r="O18" s="77" t="s">
        <v>5</v>
      </c>
      <c r="P18" s="78" t="s">
        <v>26</v>
      </c>
      <c r="Q18" s="541" t="str">
        <f>IFERROR(IF($AA$10-Z17&lt;0,0,IF(Z18&gt;$AA$10,$AA$10-Z17+1,Z18-Z17+1)),"")</f>
        <v/>
      </c>
      <c r="R18" s="541"/>
      <c r="S18" s="78" t="s">
        <v>5</v>
      </c>
      <c r="T18" s="78"/>
      <c r="U18" s="65"/>
      <c r="V18" s="530"/>
      <c r="W18" s="530"/>
      <c r="X18" s="40" t="s">
        <v>5</v>
      </c>
      <c r="Y18" s="230" t="str">
        <f>IFERROR(IF($AA$10&lt;Z18,"※2歳を超えての育業日数は除外しています。",""),"")</f>
        <v/>
      </c>
      <c r="Z18" s="64" t="e">
        <f t="shared" si="0"/>
        <v>#VALUE!</v>
      </c>
      <c r="AA18" s="100"/>
    </row>
    <row r="19" spans="2:27" ht="23.25" customHeight="1">
      <c r="B19" s="479" t="s">
        <v>138</v>
      </c>
      <c r="C19" s="480"/>
      <c r="D19" s="480"/>
      <c r="E19" s="480"/>
      <c r="F19" s="480"/>
      <c r="G19" s="481"/>
      <c r="H19" s="104"/>
      <c r="I19" s="47" t="s">
        <v>2</v>
      </c>
      <c r="J19" s="46"/>
      <c r="K19" s="47" t="s">
        <v>3</v>
      </c>
      <c r="L19" s="46"/>
      <c r="M19" s="47" t="s">
        <v>4</v>
      </c>
      <c r="N19" s="46"/>
      <c r="O19" s="47" t="s">
        <v>5</v>
      </c>
      <c r="P19" s="44" t="s">
        <v>25</v>
      </c>
      <c r="Q19" s="47"/>
      <c r="R19" s="47"/>
      <c r="S19" s="44"/>
      <c r="T19" s="102"/>
      <c r="U19" s="523" t="s">
        <v>292</v>
      </c>
      <c r="V19" s="524"/>
      <c r="W19" s="524"/>
      <c r="X19" s="525"/>
      <c r="Y19" s="231" t="str">
        <f>IFERROR(IF(Z19&lt;=$Z$12,"※開始日は産後休業期間の終了日の翌日以降となります。",""),"")</f>
        <v/>
      </c>
      <c r="Z19" s="64" t="e">
        <f t="shared" si="0"/>
        <v>#VALUE!</v>
      </c>
      <c r="AA19" s="64"/>
    </row>
    <row r="20" spans="2:27" ht="24.75" customHeight="1">
      <c r="B20" s="485"/>
      <c r="C20" s="486"/>
      <c r="D20" s="486"/>
      <c r="E20" s="486"/>
      <c r="F20" s="486"/>
      <c r="G20" s="487"/>
      <c r="H20" s="103"/>
      <c r="I20" s="77" t="s">
        <v>2</v>
      </c>
      <c r="J20" s="48"/>
      <c r="K20" s="77" t="s">
        <v>3</v>
      </c>
      <c r="L20" s="48"/>
      <c r="M20" s="77" t="s">
        <v>4</v>
      </c>
      <c r="N20" s="48"/>
      <c r="O20" s="77" t="s">
        <v>5</v>
      </c>
      <c r="P20" s="78" t="s">
        <v>26</v>
      </c>
      <c r="Q20" s="541" t="str">
        <f>IFERROR(IF($AA$10-Z19&lt;0,0,IF(Z20&gt;$AA$10,$AA$10-Z19+1,Z20-Z19+1)),"")</f>
        <v/>
      </c>
      <c r="R20" s="541"/>
      <c r="S20" s="78" t="s">
        <v>5</v>
      </c>
      <c r="T20" s="78"/>
      <c r="U20" s="65"/>
      <c r="V20" s="530"/>
      <c r="W20" s="530"/>
      <c r="X20" s="40" t="s">
        <v>5</v>
      </c>
      <c r="Y20" s="230" t="str">
        <f>IFERROR(IF($AA$10&lt;Z20,"※2歳を超えての育業日数は除外しています。",""),"")</f>
        <v/>
      </c>
      <c r="Z20" s="64" t="e">
        <f>DATEVALUE(CONCATENATE(I20,J20,K20,L20,M20,N20,O20))</f>
        <v>#VALUE!</v>
      </c>
      <c r="AA20" s="64"/>
    </row>
    <row r="21" spans="2:27" ht="38.25" customHeight="1">
      <c r="B21" s="520" t="s">
        <v>141</v>
      </c>
      <c r="C21" s="521"/>
      <c r="D21" s="521"/>
      <c r="E21" s="521"/>
      <c r="F21" s="521"/>
      <c r="G21" s="522"/>
      <c r="H21" s="44"/>
      <c r="I21" s="42"/>
      <c r="J21" s="44"/>
      <c r="K21" s="42"/>
      <c r="L21" s="44"/>
      <c r="M21" s="42"/>
      <c r="N21" s="44"/>
      <c r="O21" s="51" t="s">
        <v>144</v>
      </c>
      <c r="P21" s="540" t="str">
        <f>IFERROR(IF(SUM(Q12,Q14,Q16,Q18,Q20)=0,"",IF(Z13-Z12&gt;1,SUM(Q14,Q16,Q18,Q20),SUM(Q12,Q14,Q16,Q18,Q20))),"")</f>
        <v/>
      </c>
      <c r="Q21" s="540"/>
      <c r="R21" s="540"/>
      <c r="S21" s="52" t="s">
        <v>142</v>
      </c>
      <c r="T21" s="44"/>
      <c r="U21" s="44"/>
      <c r="V21" s="44"/>
      <c r="W21" s="44"/>
      <c r="X21" s="53"/>
      <c r="Y21" s="228" t="str">
        <f>IFERROR(IF(P21=0,"",IF(P21&lt;364,"※育業日数は３６４日以上必要です。","")),"")</f>
        <v/>
      </c>
      <c r="Z21" s="105" t="s">
        <v>100</v>
      </c>
      <c r="AA21" s="186" t="str">
        <f>IFERROR(IF(ISERROR(Z20)=FALSE,Z20,IF(ISERROR(Z18)=FALSE,Z18,IF(ISERROR(Z16)=FALSE,Z16,Z14))),"")</f>
        <v/>
      </c>
    </row>
    <row r="22" spans="2:27" ht="38.25" customHeight="1">
      <c r="B22" s="50" t="s">
        <v>24</v>
      </c>
      <c r="C22" s="45"/>
      <c r="D22" s="45"/>
      <c r="E22" s="45"/>
      <c r="F22" s="45"/>
      <c r="G22" s="45"/>
      <c r="H22" s="54"/>
      <c r="I22" s="45" t="s">
        <v>143</v>
      </c>
      <c r="J22" s="45" t="str">
        <f>IFERROR(TEXT(AA22,"e"),"")</f>
        <v/>
      </c>
      <c r="K22" s="55" t="s">
        <v>3</v>
      </c>
      <c r="L22" s="45" t="str">
        <f>IFERROR(MONTH(AA22),"")</f>
        <v/>
      </c>
      <c r="M22" s="55" t="s">
        <v>22</v>
      </c>
      <c r="N22" s="45" t="str">
        <f>IFERROR(DAY(AA22),"")</f>
        <v/>
      </c>
      <c r="O22" s="56" t="s">
        <v>5</v>
      </c>
      <c r="P22" s="45"/>
      <c r="Q22" s="51"/>
      <c r="R22" s="51"/>
      <c r="S22" s="51"/>
      <c r="T22" s="45"/>
      <c r="U22" s="45"/>
      <c r="V22" s="45"/>
      <c r="W22" s="45"/>
      <c r="X22" s="57"/>
      <c r="Y22" s="232" t="str">
        <f>IFERROR(IF(Z13-Z12&gt;1,"※産後休業と育業が連続していない場合、申請対象となるのは育業の日数のみとなります。",""),"")</f>
        <v/>
      </c>
      <c r="Z22" s="106" t="s">
        <v>110</v>
      </c>
      <c r="AA22" s="187" t="str">
        <f>IFERROR(AA21+1,"")</f>
        <v/>
      </c>
    </row>
    <row r="23" spans="2:27" ht="38.25" customHeight="1">
      <c r="B23" s="59"/>
      <c r="C23" s="59"/>
      <c r="D23" s="59"/>
      <c r="E23" s="59"/>
      <c r="F23" s="59"/>
      <c r="G23" s="59"/>
      <c r="H23" s="43"/>
      <c r="I23" s="59"/>
      <c r="J23" s="59"/>
      <c r="K23" s="43"/>
      <c r="L23" s="59"/>
      <c r="M23" s="43"/>
      <c r="N23" s="59"/>
      <c r="O23" s="61"/>
      <c r="P23" s="59"/>
      <c r="Q23" s="60"/>
      <c r="R23" s="60"/>
      <c r="S23" s="60"/>
      <c r="T23" s="59"/>
      <c r="U23" s="59"/>
      <c r="V23" s="59"/>
      <c r="W23" s="59"/>
      <c r="X23" s="59"/>
      <c r="Y23" s="266"/>
      <c r="Z23" s="106"/>
      <c r="AA23" s="188" t="str">
        <f>AA22</f>
        <v/>
      </c>
    </row>
    <row r="24" spans="2:27" ht="23.25" customHeight="1">
      <c r="B24" s="122" t="s">
        <v>254</v>
      </c>
      <c r="C24" s="123"/>
      <c r="D24" s="124"/>
      <c r="E24" s="124"/>
      <c r="F24" s="124"/>
      <c r="G24" s="124"/>
      <c r="H24" s="124"/>
      <c r="I24" s="124"/>
      <c r="J24" s="124"/>
      <c r="K24" s="125"/>
      <c r="L24" s="125"/>
      <c r="M24" s="125"/>
      <c r="N24" s="125"/>
      <c r="O24" s="125"/>
      <c r="P24" s="125"/>
      <c r="Q24" s="125"/>
      <c r="R24" s="126"/>
      <c r="S24" s="126"/>
      <c r="T24" s="126"/>
      <c r="U24" s="126"/>
      <c r="V24" s="126"/>
      <c r="W24" s="126"/>
      <c r="X24" s="127"/>
      <c r="Z24" s="13"/>
    </row>
    <row r="25" spans="2:27" ht="23.25" customHeight="1">
      <c r="B25" s="128"/>
      <c r="C25" s="107"/>
      <c r="D25" s="107"/>
      <c r="E25" s="72"/>
      <c r="F25" s="72"/>
      <c r="G25" s="72"/>
      <c r="X25" s="129"/>
      <c r="Z25" s="13"/>
    </row>
    <row r="26" spans="2:27" ht="23.25" customHeight="1">
      <c r="B26" s="128"/>
      <c r="C26" s="107"/>
      <c r="D26" s="108"/>
      <c r="E26" s="72"/>
      <c r="F26" s="72"/>
      <c r="G26" s="72"/>
      <c r="X26" s="129"/>
      <c r="Z26" s="13"/>
    </row>
    <row r="27" spans="2:27" ht="23.25" customHeight="1">
      <c r="B27" s="128"/>
      <c r="C27" s="107"/>
      <c r="D27" s="107"/>
      <c r="E27" s="43"/>
      <c r="F27" s="109"/>
      <c r="G27" s="109"/>
      <c r="H27" s="72"/>
      <c r="I27" s="72"/>
      <c r="J27" s="72"/>
      <c r="K27" s="59"/>
      <c r="L27" s="59"/>
      <c r="M27" s="59"/>
      <c r="N27" s="59"/>
      <c r="O27" s="59"/>
      <c r="P27" s="59"/>
      <c r="Q27" s="59"/>
      <c r="X27" s="129"/>
      <c r="Z27" s="13"/>
    </row>
    <row r="28" spans="2:27" ht="23.25" customHeight="1">
      <c r="B28" s="128"/>
      <c r="C28" s="107"/>
      <c r="D28" s="107"/>
      <c r="E28" s="43"/>
      <c r="F28" s="109"/>
      <c r="G28" s="109"/>
      <c r="H28" s="72"/>
      <c r="I28" s="72"/>
      <c r="J28" s="72"/>
      <c r="K28" s="59"/>
      <c r="L28" s="59"/>
      <c r="M28" s="59"/>
      <c r="N28" s="59"/>
      <c r="O28" s="59"/>
      <c r="P28" s="59"/>
      <c r="Q28" s="59"/>
      <c r="X28" s="129"/>
      <c r="Z28" s="13"/>
    </row>
    <row r="29" spans="2:27" ht="23.25" customHeight="1">
      <c r="B29" s="128"/>
      <c r="C29" s="107"/>
      <c r="D29" s="107"/>
      <c r="E29" s="67"/>
      <c r="F29" s="43"/>
      <c r="G29" s="43"/>
      <c r="X29" s="129"/>
      <c r="Z29" s="13"/>
    </row>
    <row r="30" spans="2:27" ht="18" customHeight="1">
      <c r="B30" s="130"/>
      <c r="C30" s="131"/>
      <c r="D30" s="131"/>
      <c r="E30" s="132"/>
      <c r="F30" s="133"/>
      <c r="G30" s="133"/>
      <c r="H30" s="134"/>
      <c r="I30" s="134"/>
      <c r="J30" s="134"/>
      <c r="K30" s="134"/>
      <c r="L30" s="134"/>
      <c r="M30" s="134"/>
      <c r="N30" s="134"/>
      <c r="O30" s="134"/>
      <c r="P30" s="134"/>
      <c r="Q30" s="134"/>
      <c r="R30" s="134"/>
      <c r="S30" s="134"/>
      <c r="T30" s="134"/>
      <c r="U30" s="134"/>
      <c r="V30" s="134"/>
      <c r="W30" s="134"/>
      <c r="X30" s="135"/>
      <c r="Z30" s="13"/>
    </row>
    <row r="31" spans="2:27" ht="18" customHeight="1">
      <c r="B31" s="107"/>
      <c r="C31" s="107"/>
      <c r="D31" s="107"/>
      <c r="E31" s="67"/>
      <c r="F31" s="43"/>
      <c r="G31" s="43"/>
      <c r="Z31" s="13"/>
    </row>
    <row r="32" spans="2:27" ht="18" customHeight="1">
      <c r="Y32" s="267"/>
      <c r="Z32" s="13"/>
    </row>
    <row r="33" spans="25:26" ht="30.75" customHeight="1">
      <c r="Y33" s="267"/>
      <c r="Z33" s="13"/>
    </row>
    <row r="34" spans="25:26" ht="33" customHeight="1">
      <c r="Y34" s="267"/>
      <c r="Z34" s="13"/>
    </row>
    <row r="35" spans="25:26" ht="23.25" customHeight="1">
      <c r="Y35" s="267"/>
      <c r="Z35" s="13"/>
    </row>
    <row r="36" spans="25:26" ht="30" customHeight="1">
      <c r="Y36" s="267"/>
      <c r="Z36" s="13"/>
    </row>
    <row r="37" spans="25:26" ht="30" customHeight="1">
      <c r="Y37" s="267"/>
      <c r="Z37" s="13"/>
    </row>
    <row r="38" spans="25:26" ht="30" customHeight="1">
      <c r="Y38" s="267"/>
      <c r="Z38" s="13"/>
    </row>
    <row r="39" spans="25:26" ht="30" customHeight="1">
      <c r="Y39" s="267"/>
      <c r="Z39" s="13"/>
    </row>
    <row r="40" spans="25:26" ht="30" customHeight="1">
      <c r="Y40" s="267"/>
      <c r="Z40" s="13"/>
    </row>
    <row r="41" spans="25:26" ht="30" customHeight="1">
      <c r="Y41" s="267"/>
      <c r="Z41" s="13"/>
    </row>
    <row r="42" spans="25:26" ht="30" customHeight="1">
      <c r="Y42" s="267"/>
      <c r="Z42" s="13"/>
    </row>
    <row r="43" spans="25:26" ht="30" customHeight="1">
      <c r="Y43" s="267"/>
      <c r="Z43" s="13"/>
    </row>
    <row r="44" spans="25:26" ht="30" customHeight="1">
      <c r="Y44" s="267"/>
      <c r="Z44" s="13"/>
    </row>
    <row r="45" spans="25:26" ht="30" customHeight="1">
      <c r="Y45" s="267"/>
      <c r="Z45" s="13"/>
    </row>
    <row r="46" spans="25:26" ht="30" customHeight="1">
      <c r="Y46" s="267"/>
      <c r="Z46" s="13"/>
    </row>
    <row r="47" spans="25:26" ht="30" customHeight="1">
      <c r="Y47" s="267"/>
      <c r="Z47" s="13"/>
    </row>
    <row r="48" spans="25:26" ht="30" customHeight="1">
      <c r="Y48" s="267"/>
      <c r="Z48" s="13"/>
    </row>
    <row r="49" spans="25:26" ht="30" customHeight="1">
      <c r="Y49" s="267"/>
      <c r="Z49" s="13"/>
    </row>
    <row r="50" spans="25:26" ht="30" customHeight="1">
      <c r="Y50" s="267"/>
      <c r="Z50" s="13"/>
    </row>
    <row r="51" spans="25:26" ht="30" customHeight="1">
      <c r="Y51" s="267"/>
      <c r="Z51" s="13"/>
    </row>
    <row r="52" spans="25:26" ht="30" customHeight="1">
      <c r="Y52" s="267"/>
      <c r="Z52" s="13"/>
    </row>
    <row r="53" spans="25:26" ht="30" customHeight="1">
      <c r="Y53" s="267"/>
      <c r="Z53" s="13"/>
    </row>
    <row r="54" spans="25:26" ht="30" customHeight="1">
      <c r="Y54" s="267"/>
      <c r="Z54" s="13"/>
    </row>
    <row r="55" spans="25:26" ht="30" customHeight="1">
      <c r="Y55" s="267"/>
      <c r="Z55" s="13"/>
    </row>
    <row r="56" spans="25:26" ht="9.75" customHeight="1">
      <c r="Y56" s="267"/>
      <c r="Z56" s="13"/>
    </row>
    <row r="57" spans="25:26" ht="20.100000000000001" customHeight="1">
      <c r="Y57" s="267"/>
      <c r="Z57" s="13"/>
    </row>
    <row r="58" spans="25:26" ht="20.100000000000001" customHeight="1">
      <c r="Y58" s="267"/>
      <c r="Z58" s="13"/>
    </row>
    <row r="59" spans="25:26" ht="20.100000000000001" customHeight="1">
      <c r="Y59" s="267"/>
      <c r="Z59" s="13"/>
    </row>
    <row r="60" spans="25:26" ht="20.100000000000001" customHeight="1">
      <c r="Y60" s="267"/>
      <c r="Z60" s="13"/>
    </row>
    <row r="61" spans="25:26" ht="20.100000000000001" customHeight="1">
      <c r="Y61" s="267"/>
      <c r="Z61" s="13"/>
    </row>
    <row r="62" spans="25:26" ht="20.100000000000001" customHeight="1">
      <c r="Y62" s="267"/>
      <c r="Z62" s="13"/>
    </row>
    <row r="63" spans="25:26" ht="20.100000000000001" customHeight="1">
      <c r="Y63" s="267"/>
      <c r="Z63" s="13"/>
    </row>
    <row r="64" spans="25:26">
      <c r="Y64" s="267"/>
      <c r="Z64" s="13"/>
    </row>
    <row r="65" spans="25:26">
      <c r="Y65" s="267"/>
      <c r="Z65" s="13"/>
    </row>
    <row r="66" spans="25:26">
      <c r="Y66" s="267"/>
      <c r="Z66" s="13"/>
    </row>
  </sheetData>
  <sheetProtection algorithmName="SHA-512" hashValue="bZe+tjleUoGqwSKyB0wJZGM7fSB95VwZb5W4neMZMduXonOv+Zfi8mltZk3ye1EIYRNL4RditfRxI5EW5JPP1w==" saltValue="pPOW1uWA7r0HQRvxCbAofg==" spinCount="100000" sheet="1" formatCells="0" formatColumns="0" formatRows="0" selectLockedCells="1"/>
  <mergeCells count="48">
    <mergeCell ref="B2:N2"/>
    <mergeCell ref="B17:G18"/>
    <mergeCell ref="Q18:R18"/>
    <mergeCell ref="B19:G20"/>
    <mergeCell ref="K5:U5"/>
    <mergeCell ref="K6:U6"/>
    <mergeCell ref="Q7:T7"/>
    <mergeCell ref="B13:G14"/>
    <mergeCell ref="B15:G16"/>
    <mergeCell ref="B3:G7"/>
    <mergeCell ref="Q12:R12"/>
    <mergeCell ref="Q14:R14"/>
    <mergeCell ref="V3:X5"/>
    <mergeCell ref="V6:X7"/>
    <mergeCell ref="K3:U3"/>
    <mergeCell ref="K4:U4"/>
    <mergeCell ref="H5:J5"/>
    <mergeCell ref="L7:M7"/>
    <mergeCell ref="O7:P7"/>
    <mergeCell ref="H6:J7"/>
    <mergeCell ref="H3:J3"/>
    <mergeCell ref="H4:J4"/>
    <mergeCell ref="V14:W14"/>
    <mergeCell ref="U15:X15"/>
    <mergeCell ref="V16:W16"/>
    <mergeCell ref="P21:R21"/>
    <mergeCell ref="U17:X17"/>
    <mergeCell ref="V18:W18"/>
    <mergeCell ref="Q16:R16"/>
    <mergeCell ref="U19:X19"/>
    <mergeCell ref="Q20:R20"/>
    <mergeCell ref="V20:W20"/>
    <mergeCell ref="V1:X1"/>
    <mergeCell ref="B21:G21"/>
    <mergeCell ref="U11:X11"/>
    <mergeCell ref="Q9:R10"/>
    <mergeCell ref="V12:W12"/>
    <mergeCell ref="B8:G8"/>
    <mergeCell ref="S9:U9"/>
    <mergeCell ref="B9:G10"/>
    <mergeCell ref="H9:J9"/>
    <mergeCell ref="K9:P9"/>
    <mergeCell ref="H10:J10"/>
    <mergeCell ref="K10:P10"/>
    <mergeCell ref="U13:X13"/>
    <mergeCell ref="W9:X9"/>
    <mergeCell ref="H8:X8"/>
    <mergeCell ref="B11:G12"/>
  </mergeCells>
  <phoneticPr fontId="5" type="halfwidthKatakana"/>
  <conditionalFormatting sqref="H8:X8">
    <cfRule type="expression" dxfId="269" priority="136">
      <formula>H8=""</formula>
    </cfRule>
  </conditionalFormatting>
  <conditionalFormatting sqref="I12:O20">
    <cfRule type="expression" dxfId="268" priority="2">
      <formula>DATEVALUE(CONCATENATE($S$9&amp;$S$10,$T$10,$U$10,$V$10,$W$10,$X$10))+56&lt;DATEVALUE(CONCATENATE($I$12,$L$12,$M$12,$N$12,$O$12,$P$12,$Q$12))</formula>
    </cfRule>
    <cfRule type="expression" dxfId="267" priority="3">
      <formula>I12=""</formula>
    </cfRule>
  </conditionalFormatting>
  <conditionalFormatting sqref="K3:K6">
    <cfRule type="expression" dxfId="266" priority="144">
      <formula>K3=""</formula>
    </cfRule>
  </conditionalFormatting>
  <conditionalFormatting sqref="K7">
    <cfRule type="expression" dxfId="265" priority="142">
      <formula>AND(Z7=FALSE,AA7=FALSE)</formula>
    </cfRule>
  </conditionalFormatting>
  <conditionalFormatting sqref="K9:P10">
    <cfRule type="expression" dxfId="264" priority="134">
      <formula>K9=""</formula>
    </cfRule>
  </conditionalFormatting>
  <conditionalFormatting sqref="N7">
    <cfRule type="expression" dxfId="263" priority="139">
      <formula>AND(Z7=FALSE,AA7=FALSE)</formula>
    </cfRule>
  </conditionalFormatting>
  <conditionalFormatting sqref="P21 U21:U23">
    <cfRule type="expression" dxfId="262" priority="28">
      <formula>AND(#REF!&lt;364,#REF!&gt;0)</formula>
    </cfRule>
  </conditionalFormatting>
  <conditionalFormatting sqref="P12:Q12 V14 V16 V18 V20">
    <cfRule type="expression" dxfId="261" priority="62">
      <formula>$U$12&gt;56</formula>
    </cfRule>
  </conditionalFormatting>
  <conditionalFormatting sqref="P14:Q14">
    <cfRule type="expression" dxfId="260" priority="20">
      <formula>$U$12&gt;56</formula>
    </cfRule>
  </conditionalFormatting>
  <conditionalFormatting sqref="P16:Q16">
    <cfRule type="expression" dxfId="259" priority="23">
      <formula>$U$12&gt;56</formula>
    </cfRule>
  </conditionalFormatting>
  <conditionalFormatting sqref="P18:Q18">
    <cfRule type="expression" dxfId="258" priority="18">
      <formula>$U$12&gt;56</formula>
    </cfRule>
  </conditionalFormatting>
  <conditionalFormatting sqref="P20:Q20">
    <cfRule type="expression" dxfId="257" priority="19">
      <formula>$U$12&gt;56</formula>
    </cfRule>
  </conditionalFormatting>
  <conditionalFormatting sqref="Q7">
    <cfRule type="expression" dxfId="256" priority="82">
      <formula>$Z$7=TRUE</formula>
    </cfRule>
    <cfRule type="expression" dxfId="255" priority="137">
      <formula>Q7=""</formula>
    </cfRule>
  </conditionalFormatting>
  <conditionalFormatting sqref="S9:S10">
    <cfRule type="expression" dxfId="254" priority="131">
      <formula>S9=""</formula>
    </cfRule>
  </conditionalFormatting>
  <conditionalFormatting sqref="S12 S14 S16">
    <cfRule type="containsBlanks" dxfId="253" priority="45">
      <formula>LEN(TRIM(S12))=0</formula>
    </cfRule>
  </conditionalFormatting>
  <conditionalFormatting sqref="S12">
    <cfRule type="expression" dxfId="252" priority="71">
      <formula>$U$12&gt;56</formula>
    </cfRule>
  </conditionalFormatting>
  <conditionalFormatting sqref="S14">
    <cfRule type="expression" dxfId="251" priority="56">
      <formula>$U$12&gt;56</formula>
    </cfRule>
  </conditionalFormatting>
  <conditionalFormatting sqref="S16">
    <cfRule type="expression" dxfId="250" priority="49">
      <formula>$U$12&gt;56</formula>
    </cfRule>
  </conditionalFormatting>
  <conditionalFormatting sqref="S18 S20">
    <cfRule type="containsBlanks" dxfId="249" priority="34">
      <formula>LEN(TRIM(S18))=0</formula>
    </cfRule>
  </conditionalFormatting>
  <conditionalFormatting sqref="S18">
    <cfRule type="expression" dxfId="248" priority="38">
      <formula>$U$12&gt;56</formula>
    </cfRule>
  </conditionalFormatting>
  <conditionalFormatting sqref="S20">
    <cfRule type="expression" dxfId="247" priority="36">
      <formula>$U$12&gt;56</formula>
    </cfRule>
  </conditionalFormatting>
  <conditionalFormatting sqref="U10">
    <cfRule type="expression" dxfId="246" priority="130">
      <formula>U10=""</formula>
    </cfRule>
  </conditionalFormatting>
  <conditionalFormatting sqref="U16:W16">
    <cfRule type="expression" dxfId="245" priority="10">
      <formula>$V$23&gt;56</formula>
    </cfRule>
  </conditionalFormatting>
  <conditionalFormatting sqref="U20:W20">
    <cfRule type="expression" dxfId="244" priority="7">
      <formula>$V$23&gt;56</formula>
    </cfRule>
  </conditionalFormatting>
  <conditionalFormatting sqref="V9">
    <cfRule type="expression" dxfId="243" priority="132">
      <formula>Z9=""</formula>
    </cfRule>
  </conditionalFormatting>
  <conditionalFormatting sqref="V12">
    <cfRule type="expression" dxfId="242" priority="12">
      <formula>$U$12&gt;56</formula>
    </cfRule>
  </conditionalFormatting>
  <conditionalFormatting sqref="V12:W12 V14:W14 V16:W16">
    <cfRule type="containsBlanks" dxfId="241" priority="151">
      <formula>LEN(TRIM(V12))=0</formula>
    </cfRule>
  </conditionalFormatting>
  <conditionalFormatting sqref="V14:W14">
    <cfRule type="expression" dxfId="240" priority="11">
      <formula>$V$23&gt;56</formula>
    </cfRule>
  </conditionalFormatting>
  <conditionalFormatting sqref="V18:W18 V20:W20">
    <cfRule type="containsBlanks" dxfId="239" priority="6">
      <formula>LEN(TRIM(V18))=0</formula>
    </cfRule>
  </conditionalFormatting>
  <conditionalFormatting sqref="V18:W18">
    <cfRule type="expression" dxfId="238" priority="8">
      <formula>$V$23&gt;56</formula>
    </cfRule>
  </conditionalFormatting>
  <conditionalFormatting sqref="V3:X7">
    <cfRule type="expression" dxfId="237" priority="27">
      <formula>$Z$6=FALSE</formula>
    </cfRule>
  </conditionalFormatting>
  <conditionalFormatting sqref="W10">
    <cfRule type="expression" dxfId="236" priority="129">
      <formula>W10=""</formula>
    </cfRule>
  </conditionalFormatting>
  <dataValidations count="2">
    <dataValidation type="custom" imeMode="halfKatakana" allowBlank="1" showInputMessage="1" showErrorMessage="1" error="半角カタカナで入力してください" sqref="K9:P9 K3:U3 K5:U5" xr:uid="{00000000-0002-0000-0100-000000000000}">
      <formula1>AND(K3=PHONETIC(K3),LEN(K3)=LENB(K3))</formula1>
    </dataValidation>
    <dataValidation imeMode="halfAlpha" allowBlank="1" showInputMessage="1" showErrorMessage="1" sqref="J11:L11 N11" xr:uid="{00000000-0002-0000-0100-000001000000}"/>
  </dataValidations>
  <pageMargins left="0.70866141732283472" right="0.70866141732283472" top="0.43307086614173229" bottom="0.74803149606299213" header="0.31496062992125984" footer="0.31496062992125984"/>
  <pageSetup paperSize="9" scale="94" orientation="portrait" blackAndWhite="1" r:id="rId1"/>
  <headerFooter>
    <oddFooter>&amp;C2</oddFooter>
  </headerFooter>
  <ignoredErrors>
    <ignoredError sqref="Y16" 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5150" r:id="rId4" name="Check Box 30">
              <controlPr locked="0" defaultSize="0" autoFill="0" autoLine="0" autoPict="0">
                <anchor moveWithCells="1">
                  <from>
                    <xdr:col>13</xdr:col>
                    <xdr:colOff>38100</xdr:colOff>
                    <xdr:row>6</xdr:row>
                    <xdr:rowOff>22860</xdr:rowOff>
                  </from>
                  <to>
                    <xdr:col>14</xdr:col>
                    <xdr:colOff>0</xdr:colOff>
                    <xdr:row>6</xdr:row>
                    <xdr:rowOff>190500</xdr:rowOff>
                  </to>
                </anchor>
              </controlPr>
            </control>
          </mc:Choice>
        </mc:AlternateContent>
        <mc:AlternateContent xmlns:mc="http://schemas.openxmlformats.org/markup-compatibility/2006">
          <mc:Choice Requires="x14">
            <control shapeId="5149" r:id="rId5" name="Check Box 29">
              <controlPr locked="0" defaultSize="0" autoFill="0" autoLine="0" autoPict="0">
                <anchor moveWithCells="1">
                  <from>
                    <xdr:col>10</xdr:col>
                    <xdr:colOff>60960</xdr:colOff>
                    <xdr:row>6</xdr:row>
                    <xdr:rowOff>30480</xdr:rowOff>
                  </from>
                  <to>
                    <xdr:col>11</xdr:col>
                    <xdr:colOff>38100</xdr:colOff>
                    <xdr:row>6</xdr:row>
                    <xdr:rowOff>182880</xdr:rowOff>
                  </to>
                </anchor>
              </controlPr>
            </control>
          </mc:Choice>
        </mc:AlternateContent>
        <mc:AlternateContent xmlns:mc="http://schemas.openxmlformats.org/markup-compatibility/2006">
          <mc:Choice Requires="x14">
            <control shapeId="5254" r:id="rId6" name="Check Box 134">
              <controlPr locked="0" defaultSize="0" autoFill="0" autoLine="0" autoPict="0">
                <anchor moveWithCells="1">
                  <from>
                    <xdr:col>22</xdr:col>
                    <xdr:colOff>45720</xdr:colOff>
                    <xdr:row>5</xdr:row>
                    <xdr:rowOff>30480</xdr:rowOff>
                  </from>
                  <to>
                    <xdr:col>23</xdr:col>
                    <xdr:colOff>30480</xdr:colOff>
                    <xdr:row>5</xdr:row>
                    <xdr:rowOff>297180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imeMode="halfAlpha" allowBlank="1" showInputMessage="1" showErrorMessage="1" xr:uid="{00000000-0002-0000-0100-000002000000}">
          <x14:formula1>
            <xm:f>入力規則!$G$2:$G$13</xm:f>
          </x14:formula1>
          <xm:sqref>U10 L12:L20</xm:sqref>
        </x14:dataValidation>
        <x14:dataValidation type="list" imeMode="halfAlpha" allowBlank="1" showInputMessage="1" showErrorMessage="1" xr:uid="{00000000-0002-0000-0100-000003000000}">
          <x14:formula1>
            <xm:f>入力規則!$H$2:$H$32</xm:f>
          </x14:formula1>
          <xm:sqref>W10 N12:N20</xm:sqref>
        </x14:dataValidation>
        <x14:dataValidation type="list" imeMode="halfAlpha" allowBlank="1" showInputMessage="1" showErrorMessage="1" xr:uid="{8227DBE6-AE64-4002-9C0C-892D1F946F52}">
          <x14:formula1>
            <xm:f>入力規則!$F$3:$F$7</xm:f>
          </x14:formula1>
          <xm:sqref>S10 J12:J20</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37CB67-E6C7-4ABF-8024-779D3C7B2E8D}">
  <sheetPr codeName="Sheet2">
    <tabColor rgb="FFFF6699"/>
    <pageSetUpPr fitToPage="1"/>
  </sheetPr>
  <dimension ref="B1:AC31"/>
  <sheetViews>
    <sheetView showGridLines="0" zoomScaleNormal="100" zoomScaleSheetLayoutView="100" workbookViewId="0">
      <selection activeCell="E6" sqref="E6"/>
    </sheetView>
  </sheetViews>
  <sheetFormatPr defaultColWidth="9" defaultRowHeight="13.2"/>
  <cols>
    <col min="1" max="1" width="1.33203125" style="110" customWidth="1"/>
    <col min="2" max="2" width="3.109375" style="110" customWidth="1"/>
    <col min="3" max="11" width="3.6640625" style="110" customWidth="1"/>
    <col min="12" max="12" width="6.109375" style="110" customWidth="1"/>
    <col min="13" max="15" width="3.6640625" style="110" customWidth="1"/>
    <col min="16" max="16" width="4.21875" style="110" customWidth="1"/>
    <col min="17" max="17" width="4.109375" style="110" customWidth="1"/>
    <col min="18" max="23" width="3.6640625" style="110" customWidth="1"/>
    <col min="24" max="24" width="7.44140625" style="110" customWidth="1"/>
    <col min="25" max="25" width="5.6640625" style="268" customWidth="1"/>
    <col min="26" max="27" width="9" style="268" customWidth="1"/>
    <col min="28" max="29" width="9" style="110" hidden="1" customWidth="1"/>
    <col min="30" max="16384" width="9" style="110"/>
  </cols>
  <sheetData>
    <row r="1" spans="2:29" ht="19.5" customHeight="1">
      <c r="U1" s="518" t="s">
        <v>257</v>
      </c>
      <c r="V1" s="518"/>
      <c r="W1" s="518"/>
      <c r="X1" s="518"/>
      <c r="AB1" s="180"/>
      <c r="AC1" s="180"/>
    </row>
    <row r="2" spans="2:29" s="13" customFormat="1" ht="18" customHeight="1">
      <c r="B2" s="302">
        <v>4</v>
      </c>
      <c r="C2" s="581" t="s">
        <v>437</v>
      </c>
      <c r="D2" s="581"/>
      <c r="E2" s="581"/>
      <c r="F2" s="581"/>
      <c r="G2" s="581"/>
      <c r="H2" s="581"/>
      <c r="I2" s="581"/>
      <c r="J2" s="581"/>
      <c r="K2" s="581"/>
      <c r="L2" s="581"/>
      <c r="M2" s="581"/>
      <c r="Y2" s="216"/>
      <c r="Z2" s="198"/>
      <c r="AA2" s="198"/>
      <c r="AB2" s="100"/>
      <c r="AC2" s="100"/>
    </row>
    <row r="3" spans="2:29" s="13" customFormat="1" ht="21" customHeight="1">
      <c r="B3" s="116"/>
      <c r="C3" s="586" t="s">
        <v>422</v>
      </c>
      <c r="D3" s="586"/>
      <c r="E3" s="586"/>
      <c r="F3" s="586"/>
      <c r="G3" s="586"/>
      <c r="H3" s="586"/>
      <c r="I3" s="586"/>
      <c r="J3" s="586"/>
      <c r="K3" s="586"/>
      <c r="L3" s="586"/>
      <c r="M3" s="586"/>
      <c r="N3" s="586"/>
      <c r="O3" s="586"/>
      <c r="P3" s="298"/>
      <c r="Q3" s="251" t="s">
        <v>253</v>
      </c>
      <c r="R3" s="250"/>
      <c r="S3" s="250"/>
      <c r="T3" s="251" t="s">
        <v>255</v>
      </c>
      <c r="U3" s="250"/>
      <c r="V3" s="81"/>
      <c r="W3" s="81"/>
      <c r="X3" s="81"/>
      <c r="Y3" s="269"/>
      <c r="Z3" s="269"/>
      <c r="AA3" s="198"/>
      <c r="AB3" s="189" t="b">
        <v>0</v>
      </c>
      <c r="AC3" s="189" t="b">
        <v>0</v>
      </c>
    </row>
    <row r="4" spans="2:29" s="13" customFormat="1" ht="27.75" customHeight="1">
      <c r="B4" s="79" t="s">
        <v>315</v>
      </c>
      <c r="C4" s="79"/>
      <c r="D4" s="79"/>
      <c r="E4" s="79"/>
      <c r="F4" s="79"/>
      <c r="G4" s="79"/>
      <c r="H4" s="79"/>
      <c r="I4" s="79"/>
      <c r="J4" s="79"/>
      <c r="K4" s="79"/>
      <c r="L4" s="79"/>
      <c r="M4" s="81"/>
      <c r="N4" s="75"/>
      <c r="O4" s="75"/>
      <c r="P4" s="75"/>
      <c r="Q4" s="75"/>
      <c r="R4" s="75"/>
      <c r="S4" s="75"/>
      <c r="T4" s="75"/>
      <c r="U4" s="75"/>
      <c r="V4" s="75"/>
      <c r="W4" s="75"/>
      <c r="X4" s="75"/>
      <c r="Y4" s="269"/>
      <c r="Z4" s="269"/>
      <c r="AA4" s="198"/>
      <c r="AB4" s="100"/>
      <c r="AC4" s="100"/>
    </row>
    <row r="5" spans="2:29" s="13" customFormat="1" ht="46.5" customHeight="1">
      <c r="B5" s="111"/>
      <c r="C5" s="582" t="s">
        <v>139</v>
      </c>
      <c r="D5" s="472"/>
      <c r="E5" s="472"/>
      <c r="F5" s="472"/>
      <c r="G5" s="472"/>
      <c r="H5" s="472"/>
      <c r="I5" s="472"/>
      <c r="J5" s="472"/>
      <c r="K5" s="458"/>
      <c r="L5" s="583" t="s">
        <v>316</v>
      </c>
      <c r="M5" s="584"/>
      <c r="N5" s="584"/>
      <c r="O5" s="585" t="s">
        <v>140</v>
      </c>
      <c r="P5" s="573"/>
      <c r="Q5" s="573"/>
      <c r="R5" s="573"/>
      <c r="S5" s="573"/>
      <c r="T5" s="573"/>
      <c r="U5" s="573"/>
      <c r="V5" s="573"/>
      <c r="W5" s="573"/>
      <c r="X5" s="574"/>
      <c r="Y5" s="270"/>
      <c r="Z5" s="198"/>
      <c r="AA5" s="198"/>
      <c r="AB5" s="100"/>
      <c r="AC5" s="100"/>
    </row>
    <row r="6" spans="2:29" s="13" customFormat="1" ht="30" customHeight="1">
      <c r="B6" s="113">
        <v>1</v>
      </c>
      <c r="C6" s="571" t="s">
        <v>2</v>
      </c>
      <c r="D6" s="572"/>
      <c r="E6" s="184"/>
      <c r="F6" s="51" t="s">
        <v>3</v>
      </c>
      <c r="G6" s="184"/>
      <c r="H6" s="51" t="s">
        <v>4</v>
      </c>
      <c r="I6" s="184"/>
      <c r="J6" s="51" t="s">
        <v>5</v>
      </c>
      <c r="K6" s="114"/>
      <c r="L6" s="184"/>
      <c r="M6" s="573" t="s">
        <v>42</v>
      </c>
      <c r="N6" s="574"/>
      <c r="O6" s="578"/>
      <c r="P6" s="579"/>
      <c r="Q6" s="579"/>
      <c r="R6" s="579"/>
      <c r="S6" s="579"/>
      <c r="T6" s="579"/>
      <c r="U6" s="579"/>
      <c r="V6" s="579"/>
      <c r="W6" s="579"/>
      <c r="X6" s="580"/>
      <c r="Y6" s="270"/>
      <c r="Z6" s="198"/>
      <c r="AA6" s="198"/>
      <c r="AB6" s="100"/>
      <c r="AC6" s="100"/>
    </row>
    <row r="7" spans="2:29" s="13" customFormat="1" ht="30" customHeight="1">
      <c r="B7" s="113">
        <v>2</v>
      </c>
      <c r="C7" s="571" t="s">
        <v>2</v>
      </c>
      <c r="D7" s="572"/>
      <c r="E7" s="184"/>
      <c r="F7" s="51" t="s">
        <v>3</v>
      </c>
      <c r="G7" s="184"/>
      <c r="H7" s="51" t="s">
        <v>4</v>
      </c>
      <c r="I7" s="184"/>
      <c r="J7" s="51" t="s">
        <v>5</v>
      </c>
      <c r="K7" s="114"/>
      <c r="L7" s="184"/>
      <c r="M7" s="573" t="s">
        <v>42</v>
      </c>
      <c r="N7" s="574"/>
      <c r="O7" s="575"/>
      <c r="P7" s="576"/>
      <c r="Q7" s="576"/>
      <c r="R7" s="576"/>
      <c r="S7" s="576"/>
      <c r="T7" s="576"/>
      <c r="U7" s="576"/>
      <c r="V7" s="576"/>
      <c r="W7" s="576"/>
      <c r="X7" s="577"/>
      <c r="Y7" s="199"/>
      <c r="Z7" s="198"/>
      <c r="AA7" s="198"/>
      <c r="AB7" s="100"/>
      <c r="AC7" s="100"/>
    </row>
    <row r="8" spans="2:29" s="13" customFormat="1" ht="30" customHeight="1">
      <c r="B8" s="113">
        <v>3</v>
      </c>
      <c r="C8" s="571" t="s">
        <v>2</v>
      </c>
      <c r="D8" s="572"/>
      <c r="E8" s="184"/>
      <c r="F8" s="51" t="s">
        <v>3</v>
      </c>
      <c r="G8" s="184"/>
      <c r="H8" s="51" t="s">
        <v>4</v>
      </c>
      <c r="I8" s="184"/>
      <c r="J8" s="51" t="s">
        <v>5</v>
      </c>
      <c r="K8" s="114"/>
      <c r="L8" s="184"/>
      <c r="M8" s="573" t="s">
        <v>42</v>
      </c>
      <c r="N8" s="574"/>
      <c r="O8" s="575"/>
      <c r="P8" s="576"/>
      <c r="Q8" s="576"/>
      <c r="R8" s="576"/>
      <c r="S8" s="576"/>
      <c r="T8" s="576"/>
      <c r="U8" s="576"/>
      <c r="V8" s="576"/>
      <c r="W8" s="576"/>
      <c r="X8" s="577"/>
      <c r="Y8" s="199"/>
      <c r="Z8" s="198"/>
      <c r="AA8" s="198"/>
      <c r="AB8" s="100"/>
      <c r="AC8" s="100"/>
    </row>
    <row r="9" spans="2:29" s="13" customFormat="1" ht="30" customHeight="1">
      <c r="B9" s="113">
        <v>4</v>
      </c>
      <c r="C9" s="571" t="s">
        <v>2</v>
      </c>
      <c r="D9" s="572"/>
      <c r="E9" s="184"/>
      <c r="F9" s="51" t="s">
        <v>3</v>
      </c>
      <c r="G9" s="184"/>
      <c r="H9" s="51" t="s">
        <v>4</v>
      </c>
      <c r="I9" s="184"/>
      <c r="J9" s="51" t="s">
        <v>5</v>
      </c>
      <c r="K9" s="114"/>
      <c r="L9" s="184"/>
      <c r="M9" s="573" t="s">
        <v>42</v>
      </c>
      <c r="N9" s="574"/>
      <c r="O9" s="575"/>
      <c r="P9" s="576"/>
      <c r="Q9" s="576"/>
      <c r="R9" s="576"/>
      <c r="S9" s="576"/>
      <c r="T9" s="576"/>
      <c r="U9" s="576"/>
      <c r="V9" s="576"/>
      <c r="W9" s="576"/>
      <c r="X9" s="577"/>
      <c r="Y9" s="199"/>
      <c r="Z9" s="198"/>
      <c r="AA9" s="198"/>
      <c r="AB9" s="100"/>
      <c r="AC9" s="100"/>
    </row>
    <row r="10" spans="2:29" s="13" customFormat="1" ht="30" customHeight="1">
      <c r="B10" s="113">
        <v>5</v>
      </c>
      <c r="C10" s="571" t="s">
        <v>2</v>
      </c>
      <c r="D10" s="572"/>
      <c r="E10" s="184"/>
      <c r="F10" s="51" t="s">
        <v>3</v>
      </c>
      <c r="G10" s="184"/>
      <c r="H10" s="51" t="s">
        <v>4</v>
      </c>
      <c r="I10" s="184"/>
      <c r="J10" s="51" t="s">
        <v>5</v>
      </c>
      <c r="K10" s="114"/>
      <c r="L10" s="184"/>
      <c r="M10" s="573" t="s">
        <v>42</v>
      </c>
      <c r="N10" s="574"/>
      <c r="O10" s="575"/>
      <c r="P10" s="576"/>
      <c r="Q10" s="576"/>
      <c r="R10" s="576"/>
      <c r="S10" s="576"/>
      <c r="T10" s="576"/>
      <c r="U10" s="576"/>
      <c r="V10" s="576"/>
      <c r="W10" s="576"/>
      <c r="X10" s="577"/>
      <c r="Y10" s="199"/>
      <c r="Z10" s="198"/>
      <c r="AA10" s="198"/>
      <c r="AB10" s="100"/>
      <c r="AC10" s="100"/>
    </row>
    <row r="11" spans="2:29" s="13" customFormat="1" ht="30" customHeight="1">
      <c r="B11" s="113">
        <v>6</v>
      </c>
      <c r="C11" s="571" t="s">
        <v>2</v>
      </c>
      <c r="D11" s="572"/>
      <c r="E11" s="184"/>
      <c r="F11" s="51" t="s">
        <v>3</v>
      </c>
      <c r="G11" s="184"/>
      <c r="H11" s="51" t="s">
        <v>4</v>
      </c>
      <c r="I11" s="184"/>
      <c r="J11" s="51" t="s">
        <v>5</v>
      </c>
      <c r="K11" s="114"/>
      <c r="L11" s="184"/>
      <c r="M11" s="573" t="s">
        <v>42</v>
      </c>
      <c r="N11" s="574"/>
      <c r="O11" s="575"/>
      <c r="P11" s="576"/>
      <c r="Q11" s="576"/>
      <c r="R11" s="576"/>
      <c r="S11" s="576"/>
      <c r="T11" s="576"/>
      <c r="U11" s="576"/>
      <c r="V11" s="576"/>
      <c r="W11" s="576"/>
      <c r="X11" s="577"/>
      <c r="Y11" s="199"/>
      <c r="Z11" s="198"/>
      <c r="AA11" s="198"/>
      <c r="AB11" s="100"/>
      <c r="AC11" s="100"/>
    </row>
    <row r="12" spans="2:29" s="13" customFormat="1" ht="30" customHeight="1">
      <c r="B12" s="113">
        <v>7</v>
      </c>
      <c r="C12" s="571" t="s">
        <v>2</v>
      </c>
      <c r="D12" s="572"/>
      <c r="E12" s="184"/>
      <c r="F12" s="51" t="s">
        <v>3</v>
      </c>
      <c r="G12" s="184"/>
      <c r="H12" s="51" t="s">
        <v>4</v>
      </c>
      <c r="I12" s="184"/>
      <c r="J12" s="51" t="s">
        <v>5</v>
      </c>
      <c r="K12" s="114"/>
      <c r="L12" s="184"/>
      <c r="M12" s="573" t="s">
        <v>42</v>
      </c>
      <c r="N12" s="574"/>
      <c r="O12" s="575"/>
      <c r="P12" s="576"/>
      <c r="Q12" s="576"/>
      <c r="R12" s="576"/>
      <c r="S12" s="576"/>
      <c r="T12" s="576"/>
      <c r="U12" s="576"/>
      <c r="V12" s="576"/>
      <c r="W12" s="576"/>
      <c r="X12" s="577"/>
      <c r="Y12" s="199"/>
      <c r="Z12" s="198"/>
      <c r="AA12" s="198"/>
      <c r="AB12" s="100"/>
      <c r="AC12" s="100"/>
    </row>
    <row r="13" spans="2:29" s="13" customFormat="1" ht="30" customHeight="1">
      <c r="B13" s="113">
        <v>8</v>
      </c>
      <c r="C13" s="571" t="s">
        <v>2</v>
      </c>
      <c r="D13" s="572"/>
      <c r="E13" s="184"/>
      <c r="F13" s="51" t="s">
        <v>3</v>
      </c>
      <c r="G13" s="184"/>
      <c r="H13" s="51" t="s">
        <v>4</v>
      </c>
      <c r="I13" s="184"/>
      <c r="J13" s="51" t="s">
        <v>5</v>
      </c>
      <c r="K13" s="114"/>
      <c r="L13" s="184"/>
      <c r="M13" s="573" t="s">
        <v>42</v>
      </c>
      <c r="N13" s="574"/>
      <c r="O13" s="575"/>
      <c r="P13" s="576"/>
      <c r="Q13" s="576"/>
      <c r="R13" s="576"/>
      <c r="S13" s="576"/>
      <c r="T13" s="576"/>
      <c r="U13" s="576"/>
      <c r="V13" s="576"/>
      <c r="W13" s="576"/>
      <c r="X13" s="577"/>
      <c r="Y13" s="199"/>
      <c r="Z13" s="198"/>
      <c r="AA13" s="198"/>
      <c r="AB13" s="100"/>
      <c r="AC13" s="100"/>
    </row>
    <row r="14" spans="2:29" s="13" customFormat="1" ht="30" customHeight="1">
      <c r="B14" s="113">
        <v>9</v>
      </c>
      <c r="C14" s="571" t="s">
        <v>2</v>
      </c>
      <c r="D14" s="572"/>
      <c r="E14" s="184"/>
      <c r="F14" s="51" t="s">
        <v>3</v>
      </c>
      <c r="G14" s="184"/>
      <c r="H14" s="51" t="s">
        <v>4</v>
      </c>
      <c r="I14" s="184"/>
      <c r="J14" s="51" t="s">
        <v>5</v>
      </c>
      <c r="K14" s="114"/>
      <c r="L14" s="184"/>
      <c r="M14" s="573" t="s">
        <v>42</v>
      </c>
      <c r="N14" s="574"/>
      <c r="O14" s="575"/>
      <c r="P14" s="576"/>
      <c r="Q14" s="576"/>
      <c r="R14" s="576"/>
      <c r="S14" s="576"/>
      <c r="T14" s="576"/>
      <c r="U14" s="576"/>
      <c r="V14" s="576"/>
      <c r="W14" s="576"/>
      <c r="X14" s="577"/>
      <c r="Y14" s="199"/>
      <c r="Z14" s="198"/>
      <c r="AA14" s="198"/>
      <c r="AB14" s="100"/>
      <c r="AC14" s="100"/>
    </row>
    <row r="15" spans="2:29" s="13" customFormat="1" ht="30" customHeight="1">
      <c r="B15" s="113">
        <v>10</v>
      </c>
      <c r="C15" s="571" t="s">
        <v>2</v>
      </c>
      <c r="D15" s="572"/>
      <c r="E15" s="184"/>
      <c r="F15" s="51" t="s">
        <v>3</v>
      </c>
      <c r="G15" s="184"/>
      <c r="H15" s="51" t="s">
        <v>4</v>
      </c>
      <c r="I15" s="184"/>
      <c r="J15" s="51" t="s">
        <v>5</v>
      </c>
      <c r="K15" s="114"/>
      <c r="L15" s="184"/>
      <c r="M15" s="573" t="s">
        <v>42</v>
      </c>
      <c r="N15" s="574"/>
      <c r="O15" s="575"/>
      <c r="P15" s="576"/>
      <c r="Q15" s="576"/>
      <c r="R15" s="576"/>
      <c r="S15" s="576"/>
      <c r="T15" s="576"/>
      <c r="U15" s="576"/>
      <c r="V15" s="576"/>
      <c r="W15" s="576"/>
      <c r="X15" s="577"/>
      <c r="Y15" s="199"/>
      <c r="Z15" s="198"/>
      <c r="AA15" s="198"/>
      <c r="AB15" s="100"/>
      <c r="AC15" s="100"/>
    </row>
    <row r="16" spans="2:29" s="13" customFormat="1" ht="30" customHeight="1">
      <c r="B16" s="113">
        <v>11</v>
      </c>
      <c r="C16" s="571" t="s">
        <v>2</v>
      </c>
      <c r="D16" s="572"/>
      <c r="E16" s="184"/>
      <c r="F16" s="51" t="s">
        <v>3</v>
      </c>
      <c r="G16" s="184"/>
      <c r="H16" s="51" t="s">
        <v>4</v>
      </c>
      <c r="I16" s="184"/>
      <c r="J16" s="51" t="s">
        <v>5</v>
      </c>
      <c r="K16" s="114"/>
      <c r="L16" s="184"/>
      <c r="M16" s="573" t="s">
        <v>42</v>
      </c>
      <c r="N16" s="574"/>
      <c r="O16" s="575"/>
      <c r="P16" s="576"/>
      <c r="Q16" s="576"/>
      <c r="R16" s="576"/>
      <c r="S16" s="576"/>
      <c r="T16" s="576"/>
      <c r="U16" s="576"/>
      <c r="V16" s="576"/>
      <c r="W16" s="576"/>
      <c r="X16" s="577"/>
      <c r="Y16" s="199"/>
      <c r="Z16" s="198"/>
      <c r="AA16" s="198"/>
      <c r="AB16" s="100"/>
      <c r="AC16" s="100"/>
    </row>
    <row r="17" spans="2:29" s="13" customFormat="1" ht="30" customHeight="1">
      <c r="B17" s="113">
        <v>12</v>
      </c>
      <c r="C17" s="571" t="s">
        <v>2</v>
      </c>
      <c r="D17" s="572"/>
      <c r="E17" s="184"/>
      <c r="F17" s="51" t="s">
        <v>3</v>
      </c>
      <c r="G17" s="184"/>
      <c r="H17" s="51" t="s">
        <v>4</v>
      </c>
      <c r="I17" s="184"/>
      <c r="J17" s="51" t="s">
        <v>5</v>
      </c>
      <c r="K17" s="114"/>
      <c r="L17" s="184"/>
      <c r="M17" s="573" t="s">
        <v>42</v>
      </c>
      <c r="N17" s="574"/>
      <c r="O17" s="575"/>
      <c r="P17" s="576"/>
      <c r="Q17" s="576"/>
      <c r="R17" s="576"/>
      <c r="S17" s="576"/>
      <c r="T17" s="576"/>
      <c r="U17" s="576"/>
      <c r="V17" s="576"/>
      <c r="W17" s="576"/>
      <c r="X17" s="577"/>
      <c r="Y17" s="199"/>
      <c r="Z17" s="198"/>
      <c r="AA17" s="198"/>
      <c r="AB17" s="100"/>
      <c r="AC17" s="100"/>
    </row>
    <row r="18" spans="2:29" s="13" customFormat="1" ht="30" customHeight="1">
      <c r="B18" s="113">
        <v>13</v>
      </c>
      <c r="C18" s="571" t="s">
        <v>2</v>
      </c>
      <c r="D18" s="572"/>
      <c r="E18" s="184"/>
      <c r="F18" s="51" t="s">
        <v>3</v>
      </c>
      <c r="G18" s="184"/>
      <c r="H18" s="51" t="s">
        <v>4</v>
      </c>
      <c r="I18" s="184"/>
      <c r="J18" s="51" t="s">
        <v>5</v>
      </c>
      <c r="K18" s="114"/>
      <c r="L18" s="184"/>
      <c r="M18" s="573" t="s">
        <v>42</v>
      </c>
      <c r="N18" s="574"/>
      <c r="O18" s="575"/>
      <c r="P18" s="576"/>
      <c r="Q18" s="576"/>
      <c r="R18" s="576"/>
      <c r="S18" s="576"/>
      <c r="T18" s="576"/>
      <c r="U18" s="576"/>
      <c r="V18" s="576"/>
      <c r="W18" s="576"/>
      <c r="X18" s="577"/>
      <c r="Y18" s="199"/>
      <c r="Z18" s="198"/>
      <c r="AA18" s="198"/>
      <c r="AB18" s="100"/>
      <c r="AC18" s="100"/>
    </row>
    <row r="19" spans="2:29" s="13" customFormat="1" ht="30" customHeight="1">
      <c r="B19" s="113">
        <v>14</v>
      </c>
      <c r="C19" s="571" t="s">
        <v>2</v>
      </c>
      <c r="D19" s="572"/>
      <c r="E19" s="184"/>
      <c r="F19" s="51" t="s">
        <v>3</v>
      </c>
      <c r="G19" s="184"/>
      <c r="H19" s="51" t="s">
        <v>4</v>
      </c>
      <c r="I19" s="184"/>
      <c r="J19" s="51" t="s">
        <v>5</v>
      </c>
      <c r="K19" s="114"/>
      <c r="L19" s="184"/>
      <c r="M19" s="573" t="s">
        <v>42</v>
      </c>
      <c r="N19" s="574"/>
      <c r="O19" s="575"/>
      <c r="P19" s="576"/>
      <c r="Q19" s="576"/>
      <c r="R19" s="576"/>
      <c r="S19" s="576"/>
      <c r="T19" s="576"/>
      <c r="U19" s="576"/>
      <c r="V19" s="576"/>
      <c r="W19" s="576"/>
      <c r="X19" s="577"/>
      <c r="Y19" s="199"/>
      <c r="Z19" s="198"/>
      <c r="AA19" s="198"/>
      <c r="AB19" s="100"/>
      <c r="AC19" s="100"/>
    </row>
    <row r="20" spans="2:29" s="13" customFormat="1" ht="30" customHeight="1">
      <c r="B20" s="113">
        <v>15</v>
      </c>
      <c r="C20" s="571" t="s">
        <v>2</v>
      </c>
      <c r="D20" s="572"/>
      <c r="E20" s="184"/>
      <c r="F20" s="51" t="s">
        <v>3</v>
      </c>
      <c r="G20" s="184"/>
      <c r="H20" s="51" t="s">
        <v>4</v>
      </c>
      <c r="I20" s="184"/>
      <c r="J20" s="51" t="s">
        <v>5</v>
      </c>
      <c r="K20" s="114"/>
      <c r="L20" s="184"/>
      <c r="M20" s="573" t="s">
        <v>42</v>
      </c>
      <c r="N20" s="574"/>
      <c r="O20" s="575"/>
      <c r="P20" s="576"/>
      <c r="Q20" s="576"/>
      <c r="R20" s="576"/>
      <c r="S20" s="576"/>
      <c r="T20" s="576"/>
      <c r="U20" s="576"/>
      <c r="V20" s="576"/>
      <c r="W20" s="576"/>
      <c r="X20" s="577"/>
      <c r="Y20" s="199"/>
      <c r="Z20" s="198"/>
      <c r="AA20" s="198"/>
      <c r="AB20" s="100"/>
      <c r="AC20" s="100"/>
    </row>
    <row r="21" spans="2:29" s="13" customFormat="1" ht="30" customHeight="1">
      <c r="B21" s="113">
        <v>16</v>
      </c>
      <c r="C21" s="571" t="s">
        <v>2</v>
      </c>
      <c r="D21" s="572"/>
      <c r="E21" s="184"/>
      <c r="F21" s="51" t="s">
        <v>3</v>
      </c>
      <c r="G21" s="184"/>
      <c r="H21" s="51" t="s">
        <v>4</v>
      </c>
      <c r="I21" s="184"/>
      <c r="J21" s="51" t="s">
        <v>5</v>
      </c>
      <c r="K21" s="114"/>
      <c r="L21" s="184"/>
      <c r="M21" s="573" t="s">
        <v>42</v>
      </c>
      <c r="N21" s="574"/>
      <c r="O21" s="575"/>
      <c r="P21" s="576"/>
      <c r="Q21" s="576"/>
      <c r="R21" s="576"/>
      <c r="S21" s="576"/>
      <c r="T21" s="576"/>
      <c r="U21" s="576"/>
      <c r="V21" s="576"/>
      <c r="W21" s="576"/>
      <c r="X21" s="577"/>
      <c r="Y21" s="199"/>
      <c r="Z21" s="198"/>
      <c r="AA21" s="198"/>
      <c r="AB21" s="100"/>
      <c r="AC21" s="100"/>
    </row>
    <row r="22" spans="2:29" s="13" customFormat="1" ht="30" customHeight="1">
      <c r="B22" s="113">
        <v>17</v>
      </c>
      <c r="C22" s="571" t="s">
        <v>2</v>
      </c>
      <c r="D22" s="572"/>
      <c r="E22" s="184"/>
      <c r="F22" s="51" t="s">
        <v>3</v>
      </c>
      <c r="G22" s="184"/>
      <c r="H22" s="51" t="s">
        <v>4</v>
      </c>
      <c r="I22" s="184"/>
      <c r="J22" s="51" t="s">
        <v>5</v>
      </c>
      <c r="K22" s="114"/>
      <c r="L22" s="184"/>
      <c r="M22" s="573" t="s">
        <v>42</v>
      </c>
      <c r="N22" s="574"/>
      <c r="O22" s="575"/>
      <c r="P22" s="576"/>
      <c r="Q22" s="576"/>
      <c r="R22" s="576"/>
      <c r="S22" s="576"/>
      <c r="T22" s="576"/>
      <c r="U22" s="576"/>
      <c r="V22" s="576"/>
      <c r="W22" s="576"/>
      <c r="X22" s="577"/>
      <c r="Y22" s="199"/>
      <c r="Z22" s="198"/>
      <c r="AA22" s="198"/>
      <c r="AB22" s="100"/>
      <c r="AC22" s="100"/>
    </row>
    <row r="23" spans="2:29" s="13" customFormat="1" ht="30" customHeight="1">
      <c r="B23" s="113">
        <v>18</v>
      </c>
      <c r="C23" s="571" t="s">
        <v>2</v>
      </c>
      <c r="D23" s="572"/>
      <c r="E23" s="184"/>
      <c r="F23" s="51" t="s">
        <v>3</v>
      </c>
      <c r="G23" s="184"/>
      <c r="H23" s="51" t="s">
        <v>4</v>
      </c>
      <c r="I23" s="184"/>
      <c r="J23" s="51" t="s">
        <v>5</v>
      </c>
      <c r="K23" s="114"/>
      <c r="L23" s="184"/>
      <c r="M23" s="573" t="s">
        <v>42</v>
      </c>
      <c r="N23" s="574"/>
      <c r="O23" s="575"/>
      <c r="P23" s="576"/>
      <c r="Q23" s="576"/>
      <c r="R23" s="576"/>
      <c r="S23" s="576"/>
      <c r="T23" s="576"/>
      <c r="U23" s="576"/>
      <c r="V23" s="576"/>
      <c r="W23" s="576"/>
      <c r="X23" s="577"/>
      <c r="Y23" s="199"/>
      <c r="Z23" s="198"/>
      <c r="AA23" s="198"/>
      <c r="AB23" s="100"/>
      <c r="AC23" s="100"/>
    </row>
    <row r="24" spans="2:29" s="13" customFormat="1" ht="30" customHeight="1">
      <c r="B24" s="113">
        <v>19</v>
      </c>
      <c r="C24" s="571" t="s">
        <v>2</v>
      </c>
      <c r="D24" s="572"/>
      <c r="E24" s="184"/>
      <c r="F24" s="51" t="s">
        <v>3</v>
      </c>
      <c r="G24" s="184"/>
      <c r="H24" s="51" t="s">
        <v>4</v>
      </c>
      <c r="I24" s="184"/>
      <c r="J24" s="51" t="s">
        <v>5</v>
      </c>
      <c r="K24" s="114"/>
      <c r="L24" s="184"/>
      <c r="M24" s="573" t="s">
        <v>42</v>
      </c>
      <c r="N24" s="574"/>
      <c r="O24" s="575"/>
      <c r="P24" s="576"/>
      <c r="Q24" s="576"/>
      <c r="R24" s="576"/>
      <c r="S24" s="576"/>
      <c r="T24" s="576"/>
      <c r="U24" s="576"/>
      <c r="V24" s="576"/>
      <c r="W24" s="576"/>
      <c r="X24" s="577"/>
      <c r="Y24" s="199"/>
      <c r="Z24" s="198"/>
      <c r="AA24" s="198"/>
      <c r="AB24" s="100"/>
      <c r="AC24" s="100"/>
    </row>
    <row r="25" spans="2:29" s="13" customFormat="1" ht="30" customHeight="1">
      <c r="B25" s="113">
        <v>20</v>
      </c>
      <c r="C25" s="571" t="s">
        <v>2</v>
      </c>
      <c r="D25" s="572"/>
      <c r="E25" s="184"/>
      <c r="F25" s="51" t="s">
        <v>3</v>
      </c>
      <c r="G25" s="184"/>
      <c r="H25" s="51" t="s">
        <v>4</v>
      </c>
      <c r="I25" s="184"/>
      <c r="J25" s="51" t="s">
        <v>5</v>
      </c>
      <c r="K25" s="114"/>
      <c r="L25" s="184"/>
      <c r="M25" s="573" t="s">
        <v>42</v>
      </c>
      <c r="N25" s="574"/>
      <c r="O25" s="575"/>
      <c r="P25" s="576"/>
      <c r="Q25" s="576"/>
      <c r="R25" s="576"/>
      <c r="S25" s="576"/>
      <c r="T25" s="576"/>
      <c r="U25" s="576"/>
      <c r="V25" s="576"/>
      <c r="W25" s="576"/>
      <c r="X25" s="577"/>
      <c r="Y25" s="199"/>
      <c r="Z25" s="198"/>
      <c r="AA25" s="198"/>
      <c r="AB25" s="100"/>
      <c r="AC25" s="100"/>
    </row>
    <row r="26" spans="2:29" s="13" customFormat="1" ht="9.75" customHeight="1">
      <c r="B26" s="58"/>
      <c r="C26" s="60"/>
      <c r="D26" s="60"/>
      <c r="E26" s="60"/>
      <c r="F26" s="60"/>
      <c r="G26" s="60"/>
      <c r="H26" s="60"/>
      <c r="I26" s="60"/>
      <c r="J26" s="60"/>
      <c r="K26" s="60"/>
      <c r="L26" s="60"/>
      <c r="M26" s="58"/>
      <c r="N26" s="58"/>
      <c r="O26" s="60"/>
      <c r="P26" s="60"/>
      <c r="Q26" s="60"/>
      <c r="R26" s="60"/>
      <c r="S26" s="60"/>
      <c r="T26" s="60"/>
      <c r="U26" s="60"/>
      <c r="V26" s="60"/>
      <c r="W26" s="60"/>
      <c r="X26" s="60"/>
      <c r="Y26" s="199"/>
      <c r="Z26" s="198"/>
      <c r="AA26" s="198"/>
      <c r="AB26" s="100"/>
      <c r="AC26" s="100"/>
    </row>
    <row r="27" spans="2:29" s="13" customFormat="1" ht="18" customHeight="1">
      <c r="B27" s="122" t="s">
        <v>254</v>
      </c>
      <c r="C27" s="123"/>
      <c r="D27" s="124"/>
      <c r="E27" s="124"/>
      <c r="F27" s="124"/>
      <c r="G27" s="124"/>
      <c r="H27" s="124"/>
      <c r="I27" s="124"/>
      <c r="J27" s="124"/>
      <c r="K27" s="125"/>
      <c r="L27" s="125"/>
      <c r="M27" s="125"/>
      <c r="N27" s="125"/>
      <c r="O27" s="125"/>
      <c r="P27" s="125"/>
      <c r="Q27" s="125"/>
      <c r="R27" s="126"/>
      <c r="S27" s="126"/>
      <c r="T27" s="126"/>
      <c r="U27" s="126"/>
      <c r="V27" s="126"/>
      <c r="W27" s="126"/>
      <c r="X27" s="127"/>
      <c r="Y27" s="216"/>
      <c r="Z27" s="198"/>
      <c r="AA27" s="198"/>
      <c r="AB27" s="100" t="b">
        <v>0</v>
      </c>
      <c r="AC27" s="100"/>
    </row>
    <row r="28" spans="2:29" s="13" customFormat="1" ht="18" customHeight="1">
      <c r="B28" s="128"/>
      <c r="C28" s="107"/>
      <c r="D28" s="107"/>
      <c r="E28" s="43"/>
      <c r="F28" s="109"/>
      <c r="G28" s="109"/>
      <c r="H28" s="72"/>
      <c r="I28" s="72"/>
      <c r="J28" s="72"/>
      <c r="K28" s="59"/>
      <c r="L28" s="59"/>
      <c r="M28" s="59"/>
      <c r="N28" s="59"/>
      <c r="O28" s="59"/>
      <c r="P28" s="59"/>
      <c r="Q28" s="59"/>
      <c r="X28" s="129"/>
      <c r="Y28" s="216"/>
      <c r="Z28" s="198"/>
      <c r="AA28" s="198"/>
    </row>
    <row r="29" spans="2:29" ht="18" customHeight="1">
      <c r="B29" s="128"/>
      <c r="C29" s="107"/>
      <c r="D29" s="107"/>
      <c r="E29" s="67"/>
      <c r="F29" s="43"/>
      <c r="G29" s="43"/>
      <c r="H29" s="13"/>
      <c r="I29" s="13"/>
      <c r="J29" s="13"/>
      <c r="K29" s="13"/>
      <c r="L29" s="13"/>
      <c r="M29" s="13"/>
      <c r="N29" s="13"/>
      <c r="O29" s="13"/>
      <c r="P29" s="13"/>
      <c r="Q29" s="13"/>
      <c r="R29" s="13"/>
      <c r="S29" s="13"/>
      <c r="T29" s="13"/>
      <c r="U29" s="13"/>
      <c r="V29" s="13"/>
      <c r="W29" s="13"/>
      <c r="X29" s="129"/>
    </row>
    <row r="30" spans="2:29" ht="11.4" customHeight="1">
      <c r="B30" s="136"/>
      <c r="C30" s="137"/>
      <c r="D30" s="137"/>
      <c r="E30" s="137"/>
      <c r="F30" s="137"/>
      <c r="G30" s="137"/>
      <c r="H30" s="137"/>
      <c r="I30" s="137"/>
      <c r="J30" s="137"/>
      <c r="K30" s="137"/>
      <c r="L30" s="137"/>
      <c r="M30" s="137"/>
      <c r="N30" s="137"/>
      <c r="O30" s="137"/>
      <c r="P30" s="137"/>
      <c r="Q30" s="137"/>
      <c r="R30" s="137"/>
      <c r="S30" s="137"/>
      <c r="T30" s="137"/>
      <c r="U30" s="137"/>
      <c r="V30" s="137"/>
      <c r="W30" s="137"/>
      <c r="X30" s="138"/>
    </row>
    <row r="31" spans="2:29" hidden="1"/>
  </sheetData>
  <sheetProtection algorithmName="SHA-512" hashValue="nujYBs399u2dHvsdyTn2Jus1Js6cLqNocRDuNerTntQttzxFkjWumlWa4UgohZqJ6wVgXeLiqTZay59Dr0FRlw==" saltValue="Yxh5FVRIdcMAZ/aDvoQRQA==" spinCount="100000" sheet="1" selectLockedCells="1"/>
  <mergeCells count="66">
    <mergeCell ref="C2:M2"/>
    <mergeCell ref="C5:K5"/>
    <mergeCell ref="L5:N5"/>
    <mergeCell ref="O5:X5"/>
    <mergeCell ref="C3:O3"/>
    <mergeCell ref="C6:D6"/>
    <mergeCell ref="M6:N6"/>
    <mergeCell ref="O6:X6"/>
    <mergeCell ref="C7:D7"/>
    <mergeCell ref="M7:N7"/>
    <mergeCell ref="O7:X7"/>
    <mergeCell ref="C8:D8"/>
    <mergeCell ref="M8:N8"/>
    <mergeCell ref="O8:X8"/>
    <mergeCell ref="C9:D9"/>
    <mergeCell ref="M9:N9"/>
    <mergeCell ref="O9:X9"/>
    <mergeCell ref="C10:D10"/>
    <mergeCell ref="M10:N10"/>
    <mergeCell ref="O10:X10"/>
    <mergeCell ref="C11:D11"/>
    <mergeCell ref="M11:N11"/>
    <mergeCell ref="O11:X11"/>
    <mergeCell ref="C12:D12"/>
    <mergeCell ref="M12:N12"/>
    <mergeCell ref="O12:X12"/>
    <mergeCell ref="C13:D13"/>
    <mergeCell ref="M13:N13"/>
    <mergeCell ref="O13:X13"/>
    <mergeCell ref="C14:D14"/>
    <mergeCell ref="M14:N14"/>
    <mergeCell ref="O14:X14"/>
    <mergeCell ref="C15:D15"/>
    <mergeCell ref="M15:N15"/>
    <mergeCell ref="O15:X15"/>
    <mergeCell ref="C16:D16"/>
    <mergeCell ref="M16:N16"/>
    <mergeCell ref="O16:X16"/>
    <mergeCell ref="C17:D17"/>
    <mergeCell ref="M17:N17"/>
    <mergeCell ref="O17:X17"/>
    <mergeCell ref="C25:D25"/>
    <mergeCell ref="M25:N25"/>
    <mergeCell ref="O25:X25"/>
    <mergeCell ref="C18:D18"/>
    <mergeCell ref="M18:N18"/>
    <mergeCell ref="O18:X18"/>
    <mergeCell ref="C19:D19"/>
    <mergeCell ref="M19:N19"/>
    <mergeCell ref="O19:X19"/>
    <mergeCell ref="U1:X1"/>
    <mergeCell ref="C23:D23"/>
    <mergeCell ref="M23:N23"/>
    <mergeCell ref="O23:X23"/>
    <mergeCell ref="C24:D24"/>
    <mergeCell ref="M24:N24"/>
    <mergeCell ref="O24:X24"/>
    <mergeCell ref="C21:D21"/>
    <mergeCell ref="M21:N21"/>
    <mergeCell ref="O21:X21"/>
    <mergeCell ref="C22:D22"/>
    <mergeCell ref="M22:N22"/>
    <mergeCell ref="O22:X22"/>
    <mergeCell ref="C20:D20"/>
    <mergeCell ref="M20:N20"/>
    <mergeCell ref="O20:X20"/>
  </mergeCells>
  <phoneticPr fontId="5"/>
  <conditionalFormatting sqref="E6 G6 I6 L6 O6:X6">
    <cfRule type="expression" dxfId="235" priority="2">
      <formula>$AC$3=TRUE</formula>
    </cfRule>
  </conditionalFormatting>
  <conditionalFormatting sqref="E6">
    <cfRule type="expression" dxfId="234" priority="12">
      <formula>E6=""</formula>
    </cfRule>
  </conditionalFormatting>
  <conditionalFormatting sqref="G6">
    <cfRule type="expression" dxfId="233" priority="11">
      <formula>G6=""</formula>
    </cfRule>
  </conditionalFormatting>
  <conditionalFormatting sqref="I6">
    <cfRule type="expression" dxfId="232" priority="10">
      <formula>I6=""</formula>
    </cfRule>
  </conditionalFormatting>
  <conditionalFormatting sqref="L6">
    <cfRule type="expression" dxfId="231" priority="9">
      <formula>L6=""</formula>
    </cfRule>
  </conditionalFormatting>
  <conditionalFormatting sqref="O6:X6">
    <cfRule type="expression" dxfId="230" priority="8">
      <formula>$O$6=""</formula>
    </cfRule>
  </conditionalFormatting>
  <conditionalFormatting sqref="P3 S3">
    <cfRule type="expression" dxfId="229" priority="5">
      <formula>AND($AB$3=FALSE,$AC$3=FALSE)</formula>
    </cfRule>
  </conditionalFormatting>
  <pageMargins left="0.70866141732283472" right="0.70866141732283472" top="0.43307086614173229" bottom="0.74803149606299213" header="0.31496062992125984" footer="0.31496062992125984"/>
  <pageSetup paperSize="9" scale="96" orientation="portrait" blackAndWhite="1" r:id="rId1"/>
  <headerFooter>
    <oddFooter>&amp;C3</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1794" r:id="rId4" name="Check Box 2">
              <controlPr locked="0" defaultSize="0" autoFill="0" autoLine="0" autoPict="0">
                <anchor moveWithCells="1">
                  <from>
                    <xdr:col>15</xdr:col>
                    <xdr:colOff>60960</xdr:colOff>
                    <xdr:row>2</xdr:row>
                    <xdr:rowOff>45720</xdr:rowOff>
                  </from>
                  <to>
                    <xdr:col>16</xdr:col>
                    <xdr:colOff>30480</xdr:colOff>
                    <xdr:row>2</xdr:row>
                    <xdr:rowOff>251460</xdr:rowOff>
                  </to>
                </anchor>
              </controlPr>
            </control>
          </mc:Choice>
        </mc:AlternateContent>
        <mc:AlternateContent xmlns:mc="http://schemas.openxmlformats.org/markup-compatibility/2006">
          <mc:Choice Requires="x14">
            <control shapeId="161795" r:id="rId5" name="Check Box 3">
              <controlPr locked="0" defaultSize="0" autoFill="0" autoLine="0" autoPict="0">
                <anchor moveWithCells="1">
                  <from>
                    <xdr:col>18</xdr:col>
                    <xdr:colOff>45720</xdr:colOff>
                    <xdr:row>2</xdr:row>
                    <xdr:rowOff>45720</xdr:rowOff>
                  </from>
                  <to>
                    <xdr:col>19</xdr:col>
                    <xdr:colOff>7620</xdr:colOff>
                    <xdr:row>2</xdr:row>
                    <xdr:rowOff>251460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B1D4264C-823C-414D-ABBF-D70B827F19DB}">
          <x14:formula1>
            <xm:f>入力規則!$H$2:$H$32</xm:f>
          </x14:formula1>
          <xm:sqref>I6:I25</xm:sqref>
        </x14:dataValidation>
        <x14:dataValidation type="list" allowBlank="1" showInputMessage="1" showErrorMessage="1" xr:uid="{EBDAC548-C12B-408C-AB51-E060DD9A8984}">
          <x14:formula1>
            <xm:f>入力規則!$G$2:$G$13</xm:f>
          </x14:formula1>
          <xm:sqref>G6:G25</xm:sqref>
        </x14:dataValidation>
        <x14:dataValidation type="list" allowBlank="1" showInputMessage="1" showErrorMessage="1" xr:uid="{6FEF2BAC-FF0D-4A33-A978-0900F9F6865F}">
          <x14:formula1>
            <xm:f>入力規則!$F$3:$F$7</xm:f>
          </x14:formula1>
          <xm:sqref>E6:E25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rgb="FFFF6699"/>
    <pageSetUpPr fitToPage="1"/>
  </sheetPr>
  <dimension ref="B1:AT31"/>
  <sheetViews>
    <sheetView showGridLines="0" zoomScaleNormal="100" zoomScaleSheetLayoutView="100" workbookViewId="0">
      <selection activeCell="H6" sqref="H6:O6"/>
    </sheetView>
  </sheetViews>
  <sheetFormatPr defaultColWidth="9" defaultRowHeight="13.2"/>
  <cols>
    <col min="1" max="1" width="1.33203125" style="13" customWidth="1"/>
    <col min="2" max="2" width="2.33203125" style="16" customWidth="1"/>
    <col min="3" max="3" width="1.88671875" style="13" customWidth="1"/>
    <col min="4" max="4" width="3.6640625" style="13" customWidth="1"/>
    <col min="5" max="5" width="6.21875" style="13" customWidth="1"/>
    <col min="6" max="7" width="3.21875" style="13" customWidth="1"/>
    <col min="8" max="8" width="2.88671875" style="13" customWidth="1"/>
    <col min="9" max="13" width="2.109375" style="13" customWidth="1"/>
    <col min="14" max="14" width="2" style="13" customWidth="1"/>
    <col min="15" max="15" width="12.6640625" style="13" customWidth="1"/>
    <col min="16" max="16" width="2" style="13" customWidth="1"/>
    <col min="17" max="17" width="3" style="13" customWidth="1"/>
    <col min="18" max="22" width="2.109375" style="13" customWidth="1"/>
    <col min="23" max="25" width="1.6640625" style="13" customWidth="1"/>
    <col min="26" max="26" width="7.88671875" style="13" customWidth="1"/>
    <col min="27" max="27" width="24.77734375" style="116" customWidth="1"/>
    <col min="28" max="28" width="5.44140625" style="198" customWidth="1"/>
    <col min="29" max="29" width="8.109375" style="198" customWidth="1"/>
    <col min="30" max="32" width="9" style="198" hidden="1" customWidth="1"/>
    <col min="33" max="33" width="9" style="13" hidden="1" customWidth="1"/>
    <col min="34" max="38" width="9" style="13" customWidth="1"/>
    <col min="39" max="39" width="6.21875" style="13" customWidth="1"/>
    <col min="40" max="40" width="2.44140625" style="13" customWidth="1"/>
    <col min="41" max="42" width="9" style="13" customWidth="1"/>
    <col min="43" max="16384" width="9" style="13"/>
  </cols>
  <sheetData>
    <row r="1" spans="2:46" ht="19.5" customHeight="1">
      <c r="X1" s="115"/>
      <c r="Y1" s="518" t="s">
        <v>262</v>
      </c>
      <c r="Z1" s="518"/>
      <c r="AA1" s="518"/>
      <c r="AD1" s="204"/>
      <c r="AE1" s="204"/>
      <c r="AF1" s="204"/>
      <c r="AG1" s="100"/>
    </row>
    <row r="2" spans="2:46" ht="19.5" customHeight="1">
      <c r="B2" s="300" t="s">
        <v>258</v>
      </c>
      <c r="C2" s="303" t="s">
        <v>438</v>
      </c>
      <c r="AD2" s="204"/>
      <c r="AE2" s="204"/>
      <c r="AF2" s="204"/>
      <c r="AG2" s="100"/>
    </row>
    <row r="3" spans="2:46" s="17" customFormat="1" ht="19.5" customHeight="1">
      <c r="B3" s="370" t="s">
        <v>404</v>
      </c>
      <c r="AA3" s="306"/>
      <c r="AB3" s="217"/>
      <c r="AC3" s="217"/>
      <c r="AD3" s="307"/>
      <c r="AE3" s="307"/>
      <c r="AF3" s="307"/>
      <c r="AG3" s="220"/>
      <c r="AO3" s="614"/>
      <c r="AP3" s="614"/>
      <c r="AQ3" s="614"/>
      <c r="AR3" s="614"/>
      <c r="AS3" s="614"/>
      <c r="AT3" s="614"/>
    </row>
    <row r="4" spans="2:46" ht="19.5" customHeight="1">
      <c r="B4" s="117"/>
      <c r="C4" s="17"/>
      <c r="D4" s="17"/>
      <c r="E4" s="17"/>
      <c r="F4" s="17"/>
      <c r="G4" s="17"/>
      <c r="H4" s="17"/>
      <c r="AD4" s="204"/>
      <c r="AE4" s="204"/>
      <c r="AF4" s="204"/>
      <c r="AG4" s="100"/>
      <c r="AO4" s="227"/>
      <c r="AP4" s="227"/>
      <c r="AQ4" s="227"/>
      <c r="AR4" s="227"/>
      <c r="AS4" s="227"/>
      <c r="AT4" s="227"/>
    </row>
    <row r="5" spans="2:46" s="72" customFormat="1" ht="26.85" customHeight="1">
      <c r="B5" s="605"/>
      <c r="C5" s="472"/>
      <c r="D5" s="472"/>
      <c r="E5" s="472"/>
      <c r="F5" s="51"/>
      <c r="G5" s="114"/>
      <c r="H5" s="585" t="s">
        <v>352</v>
      </c>
      <c r="I5" s="573"/>
      <c r="J5" s="573"/>
      <c r="K5" s="573"/>
      <c r="L5" s="573"/>
      <c r="M5" s="573"/>
      <c r="N5" s="573"/>
      <c r="O5" s="574"/>
      <c r="P5" s="585" t="s">
        <v>318</v>
      </c>
      <c r="Q5" s="573"/>
      <c r="R5" s="472"/>
      <c r="S5" s="472"/>
      <c r="T5" s="472"/>
      <c r="U5" s="472"/>
      <c r="V5" s="472"/>
      <c r="W5" s="472"/>
      <c r="X5" s="472"/>
      <c r="Y5" s="472"/>
      <c r="Z5" s="458"/>
      <c r="AA5" s="113" t="s">
        <v>353</v>
      </c>
      <c r="AB5" s="201"/>
      <c r="AC5" s="201"/>
      <c r="AD5" s="206"/>
      <c r="AE5" s="206"/>
      <c r="AF5" s="206"/>
      <c r="AG5" s="95"/>
    </row>
    <row r="6" spans="2:46" ht="50.1" customHeight="1">
      <c r="B6" s="618" t="s">
        <v>317</v>
      </c>
      <c r="C6" s="618"/>
      <c r="D6" s="618"/>
      <c r="E6" s="618"/>
      <c r="F6" s="554" t="s">
        <v>259</v>
      </c>
      <c r="G6" s="556"/>
      <c r="H6" s="616"/>
      <c r="I6" s="616"/>
      <c r="J6" s="616"/>
      <c r="K6" s="616"/>
      <c r="L6" s="616"/>
      <c r="M6" s="616"/>
      <c r="N6" s="616"/>
      <c r="O6" s="617"/>
      <c r="P6" s="615"/>
      <c r="Q6" s="616"/>
      <c r="R6" s="616"/>
      <c r="S6" s="616"/>
      <c r="T6" s="616"/>
      <c r="U6" s="616"/>
      <c r="V6" s="616"/>
      <c r="W6" s="616"/>
      <c r="X6" s="616"/>
      <c r="Y6" s="616"/>
      <c r="Z6" s="617"/>
      <c r="AA6" s="371"/>
      <c r="AD6" s="204"/>
      <c r="AE6" s="204"/>
      <c r="AF6" s="204"/>
      <c r="AG6" s="100"/>
    </row>
    <row r="7" spans="2:46" ht="50.1" customHeight="1">
      <c r="B7" s="618"/>
      <c r="C7" s="618"/>
      <c r="D7" s="618"/>
      <c r="E7" s="618"/>
      <c r="F7" s="528" t="s">
        <v>32</v>
      </c>
      <c r="G7" s="529"/>
      <c r="H7" s="602"/>
      <c r="I7" s="603"/>
      <c r="J7" s="603"/>
      <c r="K7" s="603"/>
      <c r="L7" s="603"/>
      <c r="M7" s="603"/>
      <c r="N7" s="603"/>
      <c r="O7" s="604"/>
      <c r="P7" s="602"/>
      <c r="Q7" s="603"/>
      <c r="R7" s="603"/>
      <c r="S7" s="603"/>
      <c r="T7" s="603"/>
      <c r="U7" s="603"/>
      <c r="V7" s="603"/>
      <c r="W7" s="603"/>
      <c r="X7" s="603"/>
      <c r="Y7" s="603"/>
      <c r="Z7" s="604"/>
      <c r="AA7" s="372"/>
      <c r="AD7" s="100"/>
      <c r="AE7" s="100"/>
      <c r="AF7" s="204"/>
      <c r="AG7" s="100"/>
    </row>
    <row r="8" spans="2:46" ht="24.9" customHeight="1">
      <c r="B8" s="526" t="s">
        <v>361</v>
      </c>
      <c r="C8" s="608"/>
      <c r="D8" s="608"/>
      <c r="E8" s="608"/>
      <c r="F8" s="619" t="s">
        <v>259</v>
      </c>
      <c r="G8" s="527"/>
      <c r="H8" s="593" t="s">
        <v>371</v>
      </c>
      <c r="I8" s="594"/>
      <c r="J8" s="594"/>
      <c r="K8" s="594"/>
      <c r="L8" s="594"/>
      <c r="M8" s="594"/>
      <c r="N8" s="594"/>
      <c r="O8" s="595"/>
      <c r="P8" s="593" t="s">
        <v>371</v>
      </c>
      <c r="Q8" s="594"/>
      <c r="R8" s="594"/>
      <c r="S8" s="594"/>
      <c r="T8" s="594"/>
      <c r="U8" s="594"/>
      <c r="V8" s="594"/>
      <c r="W8" s="594"/>
      <c r="X8" s="594"/>
      <c r="Y8" s="594"/>
      <c r="Z8" s="595"/>
      <c r="AA8" s="624"/>
      <c r="AD8" s="100" t="b">
        <v>0</v>
      </c>
      <c r="AE8" s="100" t="b">
        <v>0</v>
      </c>
      <c r="AF8" s="100"/>
      <c r="AG8" s="100"/>
    </row>
    <row r="9" spans="2:46" ht="45" customHeight="1">
      <c r="B9" s="622"/>
      <c r="C9" s="623"/>
      <c r="D9" s="623"/>
      <c r="E9" s="623"/>
      <c r="F9" s="528"/>
      <c r="G9" s="529"/>
      <c r="H9" s="602"/>
      <c r="I9" s="603"/>
      <c r="J9" s="603"/>
      <c r="K9" s="603"/>
      <c r="L9" s="603"/>
      <c r="M9" s="603"/>
      <c r="N9" s="603"/>
      <c r="O9" s="604"/>
      <c r="P9" s="602"/>
      <c r="Q9" s="603"/>
      <c r="R9" s="603"/>
      <c r="S9" s="603"/>
      <c r="T9" s="603"/>
      <c r="U9" s="603"/>
      <c r="V9" s="603"/>
      <c r="W9" s="603"/>
      <c r="X9" s="603"/>
      <c r="Y9" s="603"/>
      <c r="Z9" s="604"/>
      <c r="AA9" s="625"/>
      <c r="AD9" s="100"/>
      <c r="AE9" s="100"/>
      <c r="AF9" s="100"/>
      <c r="AG9" s="100"/>
    </row>
    <row r="10" spans="2:46" ht="24.9" customHeight="1">
      <c r="B10" s="622"/>
      <c r="C10" s="623"/>
      <c r="D10" s="623"/>
      <c r="E10" s="623"/>
      <c r="F10" s="620" t="s">
        <v>32</v>
      </c>
      <c r="G10" s="621"/>
      <c r="H10" s="596" t="s">
        <v>372</v>
      </c>
      <c r="I10" s="597"/>
      <c r="J10" s="597"/>
      <c r="K10" s="597"/>
      <c r="L10" s="597"/>
      <c r="M10" s="597"/>
      <c r="N10" s="597"/>
      <c r="O10" s="598"/>
      <c r="P10" s="596" t="s">
        <v>372</v>
      </c>
      <c r="Q10" s="597"/>
      <c r="R10" s="597"/>
      <c r="S10" s="597"/>
      <c r="T10" s="597"/>
      <c r="U10" s="597"/>
      <c r="V10" s="597"/>
      <c r="W10" s="597"/>
      <c r="X10" s="597"/>
      <c r="Y10" s="597"/>
      <c r="Z10" s="598"/>
      <c r="AA10" s="626"/>
      <c r="AB10" s="199"/>
      <c r="AC10" s="199"/>
      <c r="AD10" s="62" t="b">
        <v>0</v>
      </c>
      <c r="AE10" s="62" t="b">
        <v>0</v>
      </c>
      <c r="AF10" s="100"/>
      <c r="AG10" s="100"/>
    </row>
    <row r="11" spans="2:46" ht="45" customHeight="1">
      <c r="B11" s="610"/>
      <c r="C11" s="611"/>
      <c r="D11" s="611"/>
      <c r="E11" s="611"/>
      <c r="F11" s="528"/>
      <c r="G11" s="529"/>
      <c r="H11" s="602"/>
      <c r="I11" s="603"/>
      <c r="J11" s="603"/>
      <c r="K11" s="603"/>
      <c r="L11" s="603"/>
      <c r="M11" s="603"/>
      <c r="N11" s="603"/>
      <c r="O11" s="604"/>
      <c r="P11" s="602"/>
      <c r="Q11" s="603"/>
      <c r="R11" s="603"/>
      <c r="S11" s="603"/>
      <c r="T11" s="603"/>
      <c r="U11" s="603"/>
      <c r="V11" s="603"/>
      <c r="W11" s="603"/>
      <c r="X11" s="603"/>
      <c r="Y11" s="603"/>
      <c r="Z11" s="604"/>
      <c r="AA11" s="625"/>
      <c r="AB11" s="199"/>
      <c r="AC11" s="199"/>
      <c r="AD11" s="62"/>
      <c r="AE11" s="100"/>
      <c r="AF11" s="100"/>
      <c r="AG11" s="100"/>
    </row>
    <row r="12" spans="2:46" ht="60" customHeight="1">
      <c r="B12" s="605" t="s">
        <v>364</v>
      </c>
      <c r="C12" s="606"/>
      <c r="D12" s="606"/>
      <c r="E12" s="606"/>
      <c r="F12" s="606"/>
      <c r="G12" s="607"/>
      <c r="H12" s="602"/>
      <c r="I12" s="603"/>
      <c r="J12" s="603"/>
      <c r="K12" s="603"/>
      <c r="L12" s="603"/>
      <c r="M12" s="603"/>
      <c r="N12" s="603"/>
      <c r="O12" s="604"/>
      <c r="P12" s="599"/>
      <c r="Q12" s="600"/>
      <c r="R12" s="600"/>
      <c r="S12" s="600"/>
      <c r="T12" s="600"/>
      <c r="U12" s="600"/>
      <c r="V12" s="600"/>
      <c r="W12" s="600"/>
      <c r="X12" s="600"/>
      <c r="Y12" s="600"/>
      <c r="Z12" s="601"/>
      <c r="AA12" s="373"/>
      <c r="AB12" s="207"/>
      <c r="AC12" s="207"/>
      <c r="AD12" s="237"/>
      <c r="AE12" s="146"/>
      <c r="AF12" s="146"/>
      <c r="AG12" s="146"/>
      <c r="AH12" s="118"/>
      <c r="AI12" s="118"/>
      <c r="AJ12" s="118"/>
    </row>
    <row r="13" spans="2:46" ht="20.100000000000001" customHeight="1">
      <c r="B13" s="526" t="s">
        <v>260</v>
      </c>
      <c r="C13" s="608"/>
      <c r="D13" s="608"/>
      <c r="E13" s="608"/>
      <c r="F13" s="608"/>
      <c r="G13" s="609"/>
      <c r="H13" s="365"/>
      <c r="I13" s="81" t="s">
        <v>335</v>
      </c>
      <c r="J13" s="75"/>
      <c r="K13" s="52"/>
      <c r="L13" s="75"/>
      <c r="M13" s="81"/>
      <c r="N13" s="75"/>
      <c r="O13" s="75" t="s">
        <v>376</v>
      </c>
      <c r="P13" s="365"/>
      <c r="Q13" s="81" t="s">
        <v>405</v>
      </c>
      <c r="R13" s="81"/>
      <c r="S13" s="75"/>
      <c r="T13" s="75"/>
      <c r="U13" s="75"/>
      <c r="V13" s="81" t="s">
        <v>261</v>
      </c>
      <c r="W13" s="75"/>
      <c r="X13" s="75"/>
      <c r="Y13" s="75"/>
      <c r="Z13" s="374"/>
      <c r="AA13" s="592"/>
      <c r="AB13" s="199"/>
      <c r="AC13" s="199"/>
      <c r="AD13" s="238" t="b">
        <v>0</v>
      </c>
      <c r="AE13" s="119" t="b">
        <v>0</v>
      </c>
      <c r="AF13" s="119" t="b">
        <v>0</v>
      </c>
      <c r="AG13" s="119" t="b">
        <v>0</v>
      </c>
    </row>
    <row r="14" spans="2:46" ht="35.25" customHeight="1">
      <c r="B14" s="610"/>
      <c r="C14" s="611"/>
      <c r="D14" s="611"/>
      <c r="E14" s="611"/>
      <c r="F14" s="611"/>
      <c r="G14" s="612"/>
      <c r="H14" s="589" t="s">
        <v>263</v>
      </c>
      <c r="I14" s="590"/>
      <c r="J14" s="590"/>
      <c r="K14" s="590"/>
      <c r="L14" s="590"/>
      <c r="M14" s="590"/>
      <c r="N14" s="590"/>
      <c r="O14" s="591"/>
      <c r="P14" s="589" t="s">
        <v>263</v>
      </c>
      <c r="Q14" s="590"/>
      <c r="R14" s="590"/>
      <c r="S14" s="590"/>
      <c r="T14" s="590"/>
      <c r="U14" s="590"/>
      <c r="V14" s="590"/>
      <c r="W14" s="590"/>
      <c r="X14" s="590"/>
      <c r="Y14" s="590"/>
      <c r="Z14" s="591"/>
      <c r="AA14" s="592"/>
      <c r="AB14" s="199"/>
      <c r="AC14" s="199"/>
      <c r="AD14" s="208"/>
      <c r="AE14" s="204"/>
      <c r="AF14" s="204"/>
      <c r="AG14" s="100"/>
    </row>
    <row r="15" spans="2:46" ht="24.9" customHeight="1">
      <c r="B15" s="72"/>
      <c r="C15" s="68"/>
      <c r="D15" s="68"/>
      <c r="E15" s="68"/>
      <c r="F15" s="120"/>
      <c r="G15" s="120"/>
      <c r="H15" s="120"/>
      <c r="I15" s="120"/>
      <c r="J15" s="120"/>
      <c r="K15" s="120"/>
      <c r="L15" s="120"/>
      <c r="M15" s="120"/>
      <c r="N15" s="120"/>
      <c r="O15" s="120"/>
      <c r="P15" s="120"/>
      <c r="Q15" s="120"/>
      <c r="R15" s="120"/>
      <c r="S15" s="120"/>
      <c r="T15" s="120"/>
      <c r="U15" s="120"/>
      <c r="V15" s="120"/>
      <c r="W15" s="120"/>
      <c r="X15" s="120"/>
      <c r="Y15" s="120"/>
      <c r="Z15" s="120"/>
      <c r="AA15" s="121"/>
      <c r="AB15" s="199"/>
      <c r="AC15" s="199"/>
      <c r="AD15" s="205"/>
      <c r="AE15" s="204"/>
      <c r="AF15" s="204"/>
      <c r="AG15" s="100"/>
    </row>
    <row r="16" spans="2:46" ht="20.100000000000001" customHeight="1">
      <c r="B16" s="587" t="s">
        <v>346</v>
      </c>
      <c r="C16" s="587"/>
      <c r="D16" s="613" t="s">
        <v>452</v>
      </c>
      <c r="E16" s="613"/>
      <c r="F16" s="613"/>
      <c r="G16" s="613"/>
      <c r="H16" s="613"/>
      <c r="I16" s="613"/>
      <c r="J16" s="613"/>
      <c r="K16" s="613"/>
      <c r="L16" s="613"/>
      <c r="M16" s="613"/>
      <c r="N16" s="613"/>
      <c r="O16" s="613"/>
      <c r="P16" s="613"/>
      <c r="Q16" s="613"/>
      <c r="R16" s="613"/>
      <c r="S16" s="613"/>
      <c r="T16" s="613"/>
      <c r="U16" s="613"/>
      <c r="V16" s="613"/>
      <c r="W16" s="613"/>
      <c r="X16" s="613"/>
      <c r="Y16" s="613"/>
      <c r="Z16" s="613"/>
      <c r="AA16" s="613"/>
      <c r="AD16" s="204"/>
      <c r="AE16" s="204"/>
      <c r="AF16" s="204"/>
      <c r="AG16" s="100"/>
    </row>
    <row r="17" spans="2:33" ht="28.5" customHeight="1">
      <c r="B17" s="588" t="s">
        <v>347</v>
      </c>
      <c r="C17" s="588"/>
      <c r="D17" s="587" t="s">
        <v>453</v>
      </c>
      <c r="E17" s="587"/>
      <c r="F17" s="587"/>
      <c r="G17" s="587"/>
      <c r="H17" s="587"/>
      <c r="I17" s="587"/>
      <c r="J17" s="587"/>
      <c r="K17" s="587"/>
      <c r="L17" s="587"/>
      <c r="M17" s="587"/>
      <c r="N17" s="587"/>
      <c r="O17" s="587"/>
      <c r="P17" s="587"/>
      <c r="Q17" s="587"/>
      <c r="R17" s="587"/>
      <c r="S17" s="587"/>
      <c r="T17" s="587"/>
      <c r="U17" s="587"/>
      <c r="V17" s="587"/>
      <c r="W17" s="587"/>
      <c r="X17" s="587"/>
      <c r="Y17" s="587"/>
      <c r="Z17" s="587"/>
      <c r="AA17" s="587"/>
      <c r="AD17" s="204"/>
      <c r="AE17" s="204"/>
      <c r="AF17" s="204"/>
      <c r="AG17" s="100"/>
    </row>
    <row r="18" spans="2:33" ht="20.100000000000001" customHeight="1">
      <c r="B18" s="43" t="s">
        <v>348</v>
      </c>
      <c r="C18" s="43"/>
      <c r="D18" s="43" t="s">
        <v>349</v>
      </c>
      <c r="E18" s="43"/>
      <c r="F18" s="43"/>
      <c r="G18" s="43"/>
      <c r="H18" s="43"/>
      <c r="I18" s="43"/>
      <c r="J18" s="43"/>
      <c r="K18" s="43"/>
      <c r="L18" s="43"/>
      <c r="M18" s="43"/>
      <c r="N18" s="43"/>
      <c r="O18" s="43"/>
      <c r="P18" s="43"/>
      <c r="Q18" s="43"/>
      <c r="R18" s="43"/>
      <c r="S18" s="43"/>
      <c r="T18" s="43"/>
      <c r="U18" s="43"/>
      <c r="V18" s="43"/>
      <c r="W18" s="43"/>
      <c r="X18" s="43"/>
      <c r="Y18" s="43"/>
      <c r="Z18" s="43"/>
      <c r="AA18" s="43"/>
      <c r="AD18" s="204"/>
      <c r="AE18" s="204"/>
      <c r="AF18" s="204"/>
      <c r="AG18" s="100"/>
    </row>
    <row r="19" spans="2:33" ht="20.100000000000001" customHeight="1">
      <c r="B19" s="43" t="s">
        <v>350</v>
      </c>
      <c r="C19" s="43"/>
      <c r="D19" s="43" t="s">
        <v>351</v>
      </c>
      <c r="E19" s="43"/>
      <c r="F19" s="43"/>
      <c r="G19" s="43"/>
      <c r="H19" s="43"/>
      <c r="I19" s="43"/>
      <c r="J19" s="43"/>
      <c r="K19" s="43"/>
      <c r="L19" s="43"/>
      <c r="M19" s="43"/>
      <c r="N19" s="43"/>
      <c r="O19" s="43"/>
      <c r="P19" s="43"/>
      <c r="Q19" s="43"/>
      <c r="R19" s="43"/>
      <c r="S19" s="43"/>
      <c r="T19" s="43"/>
      <c r="U19" s="43"/>
      <c r="V19" s="43"/>
      <c r="W19" s="43"/>
      <c r="X19" s="43"/>
      <c r="Y19" s="43"/>
      <c r="Z19" s="43"/>
      <c r="AA19" s="43"/>
      <c r="AD19" s="204"/>
      <c r="AE19" s="204"/>
      <c r="AF19" s="204"/>
      <c r="AG19" s="100"/>
    </row>
    <row r="20" spans="2:33" ht="20.100000000000001" customHeight="1">
      <c r="B20" s="43"/>
      <c r="C20" s="43"/>
      <c r="D20" s="43"/>
      <c r="E20" s="43"/>
      <c r="F20" s="43"/>
      <c r="G20" s="43"/>
      <c r="H20" s="43"/>
      <c r="I20" s="43"/>
      <c r="J20" s="43"/>
      <c r="K20" s="43"/>
      <c r="L20" s="43"/>
      <c r="M20" s="43"/>
      <c r="N20" s="43"/>
      <c r="O20" s="43"/>
      <c r="P20" s="43"/>
      <c r="Q20" s="43"/>
      <c r="R20" s="43"/>
      <c r="S20" s="43"/>
      <c r="T20" s="43"/>
      <c r="U20" s="43"/>
      <c r="V20" s="43"/>
      <c r="W20" s="43"/>
      <c r="X20" s="43"/>
      <c r="Y20" s="43"/>
      <c r="Z20" s="43"/>
      <c r="AA20" s="43"/>
      <c r="AD20" s="204"/>
      <c r="AE20" s="204"/>
      <c r="AF20" s="204"/>
      <c r="AG20" s="100"/>
    </row>
    <row r="21" spans="2:33" ht="22.5" customHeight="1">
      <c r="B21" s="118"/>
      <c r="C21" s="118"/>
      <c r="D21" s="118"/>
      <c r="E21" s="118"/>
      <c r="F21" s="118"/>
      <c r="G21" s="118"/>
      <c r="H21" s="118"/>
      <c r="I21" s="118"/>
      <c r="J21" s="118"/>
      <c r="K21" s="118"/>
      <c r="L21" s="118"/>
      <c r="M21" s="118"/>
      <c r="N21" s="118"/>
      <c r="O21" s="118"/>
      <c r="P21" s="118"/>
      <c r="Q21" s="118"/>
      <c r="R21" s="118"/>
      <c r="S21" s="118"/>
      <c r="T21" s="118"/>
      <c r="U21" s="118"/>
      <c r="V21" s="118"/>
      <c r="W21" s="118"/>
      <c r="X21" s="118"/>
      <c r="Y21" s="118"/>
      <c r="Z21" s="118"/>
      <c r="AA21" s="118"/>
      <c r="AD21" s="204"/>
      <c r="AE21" s="204"/>
      <c r="AF21" s="204"/>
      <c r="AG21" s="100"/>
    </row>
    <row r="22" spans="2:33" ht="27" customHeight="1">
      <c r="B22" s="139" t="s">
        <v>319</v>
      </c>
      <c r="C22" s="140"/>
      <c r="D22" s="140"/>
      <c r="E22" s="140"/>
      <c r="F22" s="140"/>
      <c r="G22" s="140"/>
      <c r="H22" s="140"/>
      <c r="I22" s="140"/>
      <c r="J22" s="140"/>
      <c r="K22" s="140"/>
      <c r="L22" s="140"/>
      <c r="M22" s="140"/>
      <c r="N22" s="140"/>
      <c r="O22" s="140"/>
      <c r="P22" s="140"/>
      <c r="Q22" s="140"/>
      <c r="R22" s="140"/>
      <c r="S22" s="140"/>
      <c r="T22" s="140"/>
      <c r="U22" s="140"/>
      <c r="V22" s="140"/>
      <c r="W22" s="140"/>
      <c r="X22" s="140"/>
      <c r="Y22" s="140"/>
      <c r="Z22" s="140"/>
      <c r="AA22" s="141"/>
    </row>
    <row r="23" spans="2:33" ht="23.25" customHeight="1">
      <c r="B23" s="142"/>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43"/>
    </row>
    <row r="24" spans="2:33" ht="23.25" customHeight="1">
      <c r="B24" s="142"/>
      <c r="C24" s="118"/>
      <c r="D24" s="118"/>
      <c r="E24" s="118"/>
      <c r="F24" s="118"/>
      <c r="G24" s="118"/>
      <c r="H24" s="118"/>
      <c r="I24" s="118"/>
      <c r="J24" s="118"/>
      <c r="K24" s="118"/>
      <c r="L24" s="118"/>
      <c r="M24" s="118"/>
      <c r="N24" s="118"/>
      <c r="O24" s="118"/>
      <c r="P24" s="118"/>
      <c r="Q24" s="118"/>
      <c r="R24" s="118"/>
      <c r="S24" s="118"/>
      <c r="T24" s="118"/>
      <c r="U24" s="118"/>
      <c r="V24" s="118"/>
      <c r="W24" s="118"/>
      <c r="X24" s="118"/>
      <c r="Y24" s="118"/>
      <c r="Z24" s="118"/>
      <c r="AA24" s="143"/>
    </row>
    <row r="25" spans="2:33" ht="23.25" customHeight="1">
      <c r="B25" s="142"/>
      <c r="C25" s="118"/>
      <c r="D25" s="118"/>
      <c r="E25" s="118"/>
      <c r="F25" s="118"/>
      <c r="G25" s="118"/>
      <c r="H25" s="118"/>
      <c r="I25" s="118"/>
      <c r="J25" s="118"/>
      <c r="K25" s="118"/>
      <c r="L25" s="118"/>
      <c r="M25" s="118"/>
      <c r="N25" s="118"/>
      <c r="O25" s="118"/>
      <c r="P25" s="118"/>
      <c r="Q25" s="118"/>
      <c r="R25" s="118"/>
      <c r="S25" s="118"/>
      <c r="T25" s="118"/>
      <c r="U25" s="118"/>
      <c r="V25" s="118"/>
      <c r="W25" s="118"/>
      <c r="X25" s="118"/>
      <c r="Y25" s="118"/>
      <c r="Z25" s="118"/>
      <c r="AA25" s="143"/>
    </row>
    <row r="26" spans="2:33" ht="17.25" customHeight="1">
      <c r="B26" s="142"/>
      <c r="C26" s="118"/>
      <c r="D26" s="118"/>
      <c r="E26" s="118"/>
      <c r="F26" s="118"/>
      <c r="G26" s="118"/>
      <c r="H26" s="118"/>
      <c r="I26" s="118"/>
      <c r="J26" s="118"/>
      <c r="K26" s="118"/>
      <c r="L26" s="118"/>
      <c r="M26" s="118"/>
      <c r="N26" s="118"/>
      <c r="O26" s="118"/>
      <c r="P26" s="118"/>
      <c r="Q26" s="118"/>
      <c r="R26" s="118"/>
      <c r="S26" s="118"/>
      <c r="T26" s="118"/>
      <c r="U26" s="118"/>
      <c r="V26" s="118"/>
      <c r="W26" s="118"/>
      <c r="X26" s="118"/>
      <c r="Y26" s="118"/>
      <c r="Z26" s="118"/>
      <c r="AA26" s="143"/>
    </row>
    <row r="27" spans="2:33" ht="48" customHeight="1">
      <c r="B27" s="233"/>
      <c r="C27" s="59"/>
      <c r="D27" s="59"/>
      <c r="E27" s="59"/>
      <c r="F27" s="59"/>
      <c r="G27" s="59"/>
      <c r="H27" s="59"/>
      <c r="I27" s="59"/>
      <c r="J27" s="59"/>
      <c r="K27" s="59"/>
      <c r="L27" s="59"/>
      <c r="M27" s="59"/>
      <c r="N27" s="59"/>
      <c r="O27" s="59"/>
      <c r="P27" s="59"/>
      <c r="Q27" s="59"/>
      <c r="R27" s="59"/>
      <c r="S27" s="59"/>
      <c r="T27" s="59"/>
      <c r="AA27" s="234"/>
    </row>
    <row r="28" spans="2:33" ht="17.25" customHeight="1">
      <c r="B28" s="235"/>
      <c r="C28" s="178"/>
      <c r="D28" s="178"/>
      <c r="E28" s="178"/>
      <c r="F28" s="178"/>
      <c r="G28" s="178"/>
      <c r="H28" s="178"/>
      <c r="I28" s="178"/>
      <c r="J28" s="178"/>
      <c r="K28" s="178"/>
      <c r="L28" s="178"/>
      <c r="M28" s="178"/>
      <c r="N28" s="178"/>
      <c r="O28" s="178"/>
      <c r="P28" s="178"/>
      <c r="Q28" s="178"/>
      <c r="R28" s="178"/>
      <c r="S28" s="178"/>
      <c r="T28" s="178"/>
      <c r="U28" s="134"/>
      <c r="V28" s="134"/>
      <c r="W28" s="134"/>
      <c r="X28" s="134"/>
      <c r="Y28" s="134"/>
      <c r="Z28" s="134"/>
      <c r="AA28" s="236"/>
    </row>
    <row r="29" spans="2:33" ht="17.25" customHeight="1">
      <c r="I29" s="59"/>
      <c r="J29" s="59"/>
      <c r="K29" s="59"/>
      <c r="L29" s="59"/>
      <c r="M29" s="59"/>
      <c r="N29" s="59"/>
      <c r="O29" s="59"/>
      <c r="P29" s="59"/>
      <c r="Q29" s="59"/>
      <c r="R29" s="59"/>
      <c r="S29" s="59"/>
      <c r="T29" s="59"/>
    </row>
    <row r="30" spans="2:33" ht="17.25" customHeight="1">
      <c r="I30" s="59"/>
      <c r="J30" s="59"/>
      <c r="K30" s="59"/>
      <c r="L30" s="59"/>
      <c r="M30" s="59"/>
      <c r="N30" s="59"/>
      <c r="O30" s="59"/>
      <c r="P30" s="59"/>
      <c r="Q30" s="59"/>
      <c r="R30" s="59"/>
      <c r="S30" s="59"/>
      <c r="T30" s="59"/>
    </row>
    <row r="31" spans="2:33" ht="17.25" customHeight="1">
      <c r="I31" s="59"/>
      <c r="J31" s="59"/>
      <c r="K31" s="59"/>
      <c r="L31" s="59"/>
      <c r="M31" s="59"/>
      <c r="N31" s="59"/>
      <c r="O31" s="59"/>
      <c r="P31" s="59"/>
      <c r="Q31" s="59"/>
      <c r="R31" s="59"/>
      <c r="S31" s="59"/>
      <c r="T31" s="59"/>
    </row>
  </sheetData>
  <sheetProtection algorithmName="SHA-512" hashValue="UN/2UfQ2lsLGxEjvRpFGTRMoKSZHeyO7terX4yM1fjgl4fizqsXV78fTjko0OV8Lm5Fhh6zMFgTHvVdfK/Eisw==" saltValue="tAUXJYbbPED7iun0pF1EvA==" spinCount="100000" sheet="1" formatCells="0" formatColumns="0" formatRows="0" selectLockedCells="1"/>
  <mergeCells count="36">
    <mergeCell ref="F8:G9"/>
    <mergeCell ref="F10:G11"/>
    <mergeCell ref="B8:E11"/>
    <mergeCell ref="AA8:AA9"/>
    <mergeCell ref="P11:Z11"/>
    <mergeCell ref="H11:O11"/>
    <mergeCell ref="H9:O9"/>
    <mergeCell ref="P9:Z9"/>
    <mergeCell ref="AA10:AA11"/>
    <mergeCell ref="AO3:AT3"/>
    <mergeCell ref="B5:E5"/>
    <mergeCell ref="P5:Z5"/>
    <mergeCell ref="F6:G6"/>
    <mergeCell ref="P6:Z6"/>
    <mergeCell ref="H6:O6"/>
    <mergeCell ref="H5:O5"/>
    <mergeCell ref="B6:E7"/>
    <mergeCell ref="P7:Z7"/>
    <mergeCell ref="H7:O7"/>
    <mergeCell ref="F7:G7"/>
    <mergeCell ref="D17:AA17"/>
    <mergeCell ref="B17:C17"/>
    <mergeCell ref="Y1:AA1"/>
    <mergeCell ref="P14:Z14"/>
    <mergeCell ref="AA13:AA14"/>
    <mergeCell ref="H8:O8"/>
    <mergeCell ref="P8:Z8"/>
    <mergeCell ref="H10:O10"/>
    <mergeCell ref="P10:Z10"/>
    <mergeCell ref="P12:Z12"/>
    <mergeCell ref="H12:O12"/>
    <mergeCell ref="B12:G12"/>
    <mergeCell ref="B13:G14"/>
    <mergeCell ref="H14:O14"/>
    <mergeCell ref="D16:AA16"/>
    <mergeCell ref="B16:C16"/>
  </mergeCells>
  <phoneticPr fontId="5"/>
  <conditionalFormatting sqref="H12">
    <cfRule type="expression" dxfId="228" priority="58">
      <formula>$H$12=""</formula>
    </cfRule>
  </conditionalFormatting>
  <conditionalFormatting sqref="H6:O6">
    <cfRule type="expression" dxfId="227" priority="123">
      <formula>$H$6=""</formula>
    </cfRule>
  </conditionalFormatting>
  <conditionalFormatting sqref="H7:O7">
    <cfRule type="expression" dxfId="226" priority="270">
      <formula>$H$7=""</formula>
    </cfRule>
  </conditionalFormatting>
  <conditionalFormatting sqref="H8:O8">
    <cfRule type="expression" dxfId="225" priority="6">
      <formula>$H$9&lt;&gt;""</formula>
    </cfRule>
    <cfRule type="expression" dxfId="224" priority="9">
      <formula>$AD$8=FALSE</formula>
    </cfRule>
  </conditionalFormatting>
  <conditionalFormatting sqref="H9:O9">
    <cfRule type="expression" dxfId="223" priority="20">
      <formula>$AD$8=TRUE</formula>
    </cfRule>
    <cfRule type="expression" dxfId="222" priority="48">
      <formula>$H$9=""</formula>
    </cfRule>
  </conditionalFormatting>
  <conditionalFormatting sqref="H10:O10">
    <cfRule type="expression" dxfId="221" priority="4">
      <formula>$H$11&lt;&gt;""</formula>
    </cfRule>
    <cfRule type="expression" dxfId="220" priority="8">
      <formula>$AD$10=FALSE</formula>
    </cfRule>
  </conditionalFormatting>
  <conditionalFormatting sqref="H11:O11">
    <cfRule type="expression" dxfId="219" priority="29">
      <formula>$AD$10=TRUE</formula>
    </cfRule>
    <cfRule type="expression" dxfId="218" priority="30">
      <formula>$H$11=""</formula>
    </cfRule>
  </conditionalFormatting>
  <conditionalFormatting sqref="H13:O14">
    <cfRule type="expression" dxfId="217" priority="59">
      <formula>AND($AD$13=FALSE,$AE$13=FALSE)</formula>
    </cfRule>
  </conditionalFormatting>
  <conditionalFormatting sqref="H9:Z9">
    <cfRule type="expression" dxfId="216" priority="23">
      <formula>AND($H$9&lt;&gt;"",$P$9&lt;&gt;"",$H$9=$P$9)</formula>
    </cfRule>
  </conditionalFormatting>
  <conditionalFormatting sqref="P6:Z6">
    <cfRule type="expression" dxfId="215" priority="109">
      <formula>$P$6=""</formula>
    </cfRule>
  </conditionalFormatting>
  <conditionalFormatting sqref="P7:Z7">
    <cfRule type="expression" dxfId="214" priority="107">
      <formula>$P$7=""</formula>
    </cfRule>
  </conditionalFormatting>
  <conditionalFormatting sqref="P8:Z8">
    <cfRule type="expression" dxfId="213" priority="5">
      <formula>$P$9&lt;&gt;""</formula>
    </cfRule>
    <cfRule type="expression" dxfId="212" priority="10">
      <formula>$AE$8=FALSE</formula>
    </cfRule>
  </conditionalFormatting>
  <conditionalFormatting sqref="P9:Z9">
    <cfRule type="expression" dxfId="211" priority="45">
      <formula>$AE$8=TRUE</formula>
    </cfRule>
    <cfRule type="expression" dxfId="210" priority="46">
      <formula>$P$9=""</formula>
    </cfRule>
  </conditionalFormatting>
  <conditionalFormatting sqref="P10:Z10">
    <cfRule type="expression" dxfId="209" priority="3">
      <formula>$P$11&lt;&gt;""</formula>
    </cfRule>
    <cfRule type="expression" dxfId="208" priority="7">
      <formula>$AE$10=FALSE</formula>
    </cfRule>
  </conditionalFormatting>
  <conditionalFormatting sqref="P11:Z11">
    <cfRule type="expression" dxfId="207" priority="27">
      <formula>$AE$10=TRUE</formula>
    </cfRule>
    <cfRule type="expression" dxfId="206" priority="28">
      <formula>$P$11=""</formula>
    </cfRule>
  </conditionalFormatting>
  <conditionalFormatting sqref="P12:Z12">
    <cfRule type="expression" dxfId="205" priority="119">
      <formula>P$12=""</formula>
    </cfRule>
  </conditionalFormatting>
  <conditionalFormatting sqref="P13:Z14">
    <cfRule type="expression" dxfId="204" priority="115">
      <formula>AND($AF$13=FALSE,$AG$13=FALSE)</formula>
    </cfRule>
  </conditionalFormatting>
  <conditionalFormatting sqref="AA6">
    <cfRule type="expression" dxfId="203" priority="89">
      <formula>AND($H$6="",$P$6="")</formula>
    </cfRule>
    <cfRule type="expression" dxfId="202" priority="90">
      <formula>$H$6=$P$6</formula>
    </cfRule>
    <cfRule type="expression" dxfId="201" priority="92">
      <formula>$AA$6=""</formula>
    </cfRule>
  </conditionalFormatting>
  <conditionalFormatting sqref="AA7">
    <cfRule type="expression" dxfId="200" priority="72">
      <formula>AND($H$7="",$P$7="")</formula>
    </cfRule>
    <cfRule type="expression" dxfId="199" priority="73">
      <formula>$H$7=$P$7</formula>
    </cfRule>
    <cfRule type="expression" dxfId="198" priority="74">
      <formula>$AA$7=""</formula>
    </cfRule>
  </conditionalFormatting>
  <conditionalFormatting sqref="AA8">
    <cfRule type="expression" dxfId="197" priority="17">
      <formula>OR(AND($AD$8=TRUE,$AE$8=TRUE),AND($H$9&lt;&gt;"",$P$9&lt;&gt;"",$H$9=$P$9))</formula>
    </cfRule>
    <cfRule type="expression" dxfId="196" priority="18">
      <formula>$AA$8=""</formula>
    </cfRule>
  </conditionalFormatting>
  <conditionalFormatting sqref="AA10">
    <cfRule type="expression" dxfId="195" priority="12">
      <formula>OR(AND($AD$10=TRUE,$AE$10=TRUE),AND($H$11&lt;&gt;"",$P$11&lt;&gt;"",$H$11=$P$11))</formula>
    </cfRule>
    <cfRule type="expression" dxfId="194" priority="13">
      <formula>$AA$10=""</formula>
    </cfRule>
  </conditionalFormatting>
  <conditionalFormatting sqref="AA12">
    <cfRule type="expression" dxfId="193" priority="63">
      <formula>AND($H$12="",$P$12="")</formula>
    </cfRule>
    <cfRule type="expression" dxfId="192" priority="64">
      <formula>$H$12=$P$12</formula>
    </cfRule>
    <cfRule type="expression" dxfId="191" priority="65">
      <formula>$AA$12=""</formula>
    </cfRule>
  </conditionalFormatting>
  <conditionalFormatting sqref="AA13">
    <cfRule type="expression" dxfId="190" priority="56">
      <formula>$AA$13=""</formula>
    </cfRule>
  </conditionalFormatting>
  <conditionalFormatting sqref="AA13:AA14">
    <cfRule type="expression" dxfId="189" priority="54">
      <formula>AND($AE$13=TRUE,$AG$13=TRUE)</formula>
    </cfRule>
    <cfRule type="expression" dxfId="188" priority="55">
      <formula>AND($AD$13=TRUE,$AF$13=TRUE)</formula>
    </cfRule>
  </conditionalFormatting>
  <conditionalFormatting sqref="AD7">
    <cfRule type="expression" dxfId="187" priority="75">
      <formula>AND($H$7="",$P$7="")</formula>
    </cfRule>
    <cfRule type="expression" dxfId="186" priority="76">
      <formula>$H$7=$P$7</formula>
    </cfRule>
    <cfRule type="expression" dxfId="185" priority="77">
      <formula>$AA$7=""</formula>
    </cfRule>
  </conditionalFormatting>
  <pageMargins left="0.70866141732283472" right="0.70866141732283472" top="0.43307086614173229" bottom="0.74803149606299213" header="0.31496062992125984" footer="0.31496062992125984"/>
  <pageSetup paperSize="9" scale="85" orientation="portrait" blackAndWhite="1" r:id="rId1"/>
  <headerFooter>
    <oddFooter>&amp;C4</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9987" r:id="rId4" name="Check Box 3">
              <controlPr locked="0" defaultSize="0" autoFill="0" autoLine="0" autoPict="0">
                <anchor moveWithCells="1">
                  <from>
                    <xdr:col>15</xdr:col>
                    <xdr:colOff>30480</xdr:colOff>
                    <xdr:row>12</xdr:row>
                    <xdr:rowOff>45720</xdr:rowOff>
                  </from>
                  <to>
                    <xdr:col>16</xdr:col>
                    <xdr:colOff>106680</xdr:colOff>
                    <xdr:row>12</xdr:row>
                    <xdr:rowOff>220980</xdr:rowOff>
                  </to>
                </anchor>
              </controlPr>
            </control>
          </mc:Choice>
        </mc:AlternateContent>
        <mc:AlternateContent xmlns:mc="http://schemas.openxmlformats.org/markup-compatibility/2006">
          <mc:Choice Requires="x14">
            <control shapeId="169988" r:id="rId5" name="Check Box 4">
              <controlPr locked="0" defaultSize="0" autoFill="0" autoLine="0" autoPict="0">
                <anchor moveWithCells="1">
                  <from>
                    <xdr:col>19</xdr:col>
                    <xdr:colOff>137160</xdr:colOff>
                    <xdr:row>12</xdr:row>
                    <xdr:rowOff>22860</xdr:rowOff>
                  </from>
                  <to>
                    <xdr:col>21</xdr:col>
                    <xdr:colOff>45720</xdr:colOff>
                    <xdr:row>12</xdr:row>
                    <xdr:rowOff>228600</xdr:rowOff>
                  </to>
                </anchor>
              </controlPr>
            </control>
          </mc:Choice>
        </mc:AlternateContent>
        <mc:AlternateContent xmlns:mc="http://schemas.openxmlformats.org/markup-compatibility/2006">
          <mc:Choice Requires="x14">
            <control shapeId="169991" r:id="rId6" name="Check Box 7">
              <controlPr locked="0" defaultSize="0" autoFill="0" autoLine="0" autoPict="0">
                <anchor moveWithCells="1">
                  <from>
                    <xdr:col>7</xdr:col>
                    <xdr:colOff>30480</xdr:colOff>
                    <xdr:row>12</xdr:row>
                    <xdr:rowOff>22860</xdr:rowOff>
                  </from>
                  <to>
                    <xdr:col>8</xdr:col>
                    <xdr:colOff>30480</xdr:colOff>
                    <xdr:row>13</xdr:row>
                    <xdr:rowOff>0</xdr:rowOff>
                  </to>
                </anchor>
              </controlPr>
            </control>
          </mc:Choice>
        </mc:AlternateContent>
        <mc:AlternateContent xmlns:mc="http://schemas.openxmlformats.org/markup-compatibility/2006">
          <mc:Choice Requires="x14">
            <control shapeId="169992" r:id="rId7" name="Check Box 8">
              <controlPr locked="0" defaultSize="0" autoFill="0" autoLine="0" autoPict="0">
                <anchor moveWithCells="1">
                  <from>
                    <xdr:col>12</xdr:col>
                    <xdr:colOff>83820</xdr:colOff>
                    <xdr:row>12</xdr:row>
                    <xdr:rowOff>7620</xdr:rowOff>
                  </from>
                  <to>
                    <xdr:col>13</xdr:col>
                    <xdr:colOff>144780</xdr:colOff>
                    <xdr:row>12</xdr:row>
                    <xdr:rowOff>236220</xdr:rowOff>
                  </to>
                </anchor>
              </controlPr>
            </control>
          </mc:Choice>
        </mc:AlternateContent>
        <mc:AlternateContent xmlns:mc="http://schemas.openxmlformats.org/markup-compatibility/2006">
          <mc:Choice Requires="x14">
            <control shapeId="169995" r:id="rId8" name="Check Box 11">
              <controlPr defaultSize="0" autoFill="0" autoLine="0" autoPict="0">
                <anchor moveWithCells="1">
                  <from>
                    <xdr:col>7</xdr:col>
                    <xdr:colOff>45720</xdr:colOff>
                    <xdr:row>7</xdr:row>
                    <xdr:rowOff>30480</xdr:rowOff>
                  </from>
                  <to>
                    <xdr:col>8</xdr:col>
                    <xdr:colOff>68580</xdr:colOff>
                    <xdr:row>7</xdr:row>
                    <xdr:rowOff>274320</xdr:rowOff>
                  </to>
                </anchor>
              </controlPr>
            </control>
          </mc:Choice>
        </mc:AlternateContent>
        <mc:AlternateContent xmlns:mc="http://schemas.openxmlformats.org/markup-compatibility/2006">
          <mc:Choice Requires="x14">
            <control shapeId="169996" r:id="rId9" name="Check Box 12">
              <controlPr defaultSize="0" autoFill="0" autoLine="0" autoPict="0">
                <anchor moveWithCells="1">
                  <from>
                    <xdr:col>15</xdr:col>
                    <xdr:colOff>60960</xdr:colOff>
                    <xdr:row>7</xdr:row>
                    <xdr:rowOff>22860</xdr:rowOff>
                  </from>
                  <to>
                    <xdr:col>16</xdr:col>
                    <xdr:colOff>160020</xdr:colOff>
                    <xdr:row>7</xdr:row>
                    <xdr:rowOff>266700</xdr:rowOff>
                  </to>
                </anchor>
              </controlPr>
            </control>
          </mc:Choice>
        </mc:AlternateContent>
        <mc:AlternateContent xmlns:mc="http://schemas.openxmlformats.org/markup-compatibility/2006">
          <mc:Choice Requires="x14">
            <control shapeId="169997" r:id="rId10" name="Check Box 13">
              <controlPr defaultSize="0" autoFill="0" autoLine="0" autoPict="0">
                <anchor moveWithCells="1">
                  <from>
                    <xdr:col>7</xdr:col>
                    <xdr:colOff>45720</xdr:colOff>
                    <xdr:row>9</xdr:row>
                    <xdr:rowOff>30480</xdr:rowOff>
                  </from>
                  <to>
                    <xdr:col>8</xdr:col>
                    <xdr:colOff>76200</xdr:colOff>
                    <xdr:row>9</xdr:row>
                    <xdr:rowOff>274320</xdr:rowOff>
                  </to>
                </anchor>
              </controlPr>
            </control>
          </mc:Choice>
        </mc:AlternateContent>
        <mc:AlternateContent xmlns:mc="http://schemas.openxmlformats.org/markup-compatibility/2006">
          <mc:Choice Requires="x14">
            <control shapeId="169998" r:id="rId11" name="Check Box 14">
              <controlPr defaultSize="0" autoFill="0" autoLine="0" autoPict="0">
                <anchor moveWithCells="1">
                  <from>
                    <xdr:col>15</xdr:col>
                    <xdr:colOff>68580</xdr:colOff>
                    <xdr:row>9</xdr:row>
                    <xdr:rowOff>30480</xdr:rowOff>
                  </from>
                  <to>
                    <xdr:col>16</xdr:col>
                    <xdr:colOff>160020</xdr:colOff>
                    <xdr:row>9</xdr:row>
                    <xdr:rowOff>274320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DC3356-759E-48A7-ADB9-9202287E2F62}">
  <sheetPr codeName="Sheet5">
    <tabColor rgb="FFFF6699"/>
    <pageSetUpPr fitToPage="1"/>
  </sheetPr>
  <dimension ref="B1:BG41"/>
  <sheetViews>
    <sheetView showGridLines="0" zoomScaleNormal="100" zoomScaleSheetLayoutView="100" workbookViewId="0">
      <selection activeCell="E5" sqref="E5:N5"/>
    </sheetView>
  </sheetViews>
  <sheetFormatPr defaultColWidth="9" defaultRowHeight="13.2"/>
  <cols>
    <col min="1" max="1" width="1.33203125" style="13" customWidth="1"/>
    <col min="2" max="2" width="2.6640625" style="13" customWidth="1"/>
    <col min="3" max="3" width="3.6640625" style="16" customWidth="1"/>
    <col min="4" max="4" width="12.109375" style="16" customWidth="1"/>
    <col min="5" max="5" width="3.6640625" style="13" customWidth="1"/>
    <col min="6" max="6" width="3.109375" style="82" customWidth="1"/>
    <col min="7" max="7" width="4.88671875" style="13" customWidth="1"/>
    <col min="8" max="8" width="3.6640625" style="82" customWidth="1"/>
    <col min="9" max="9" width="3.6640625" style="13" customWidth="1"/>
    <col min="10" max="10" width="2.77734375" style="82" customWidth="1"/>
    <col min="11" max="11" width="2.21875" style="432" customWidth="1"/>
    <col min="12" max="13" width="3.6640625" style="13" customWidth="1"/>
    <col min="14" max="14" width="4.109375" style="13" customWidth="1"/>
    <col min="15" max="15" width="3.6640625" style="13" customWidth="1"/>
    <col min="16" max="16" width="3.6640625" style="82" customWidth="1"/>
    <col min="17" max="17" width="4.21875" style="13" customWidth="1"/>
    <col min="18" max="18" width="3.6640625" style="82" customWidth="1"/>
    <col min="19" max="19" width="3.6640625" style="13" customWidth="1"/>
    <col min="20" max="20" width="3.6640625" style="82" customWidth="1"/>
    <col min="21" max="21" width="2.44140625" style="432" customWidth="1"/>
    <col min="22" max="23" width="3.6640625" style="13" customWidth="1"/>
    <col min="24" max="24" width="4.109375" style="13" customWidth="1"/>
    <col min="25" max="25" width="5.6640625" style="13" customWidth="1"/>
    <col min="26" max="28" width="2.6640625" style="13" customWidth="1"/>
    <col min="29" max="33" width="1.6640625" style="13" customWidth="1"/>
    <col min="34" max="34" width="38.109375" style="239" customWidth="1"/>
    <col min="35" max="35" width="5.6640625" style="198" customWidth="1"/>
    <col min="36" max="40" width="5.88671875" style="13" hidden="1" customWidth="1"/>
    <col min="41" max="41" width="5.6640625" style="198" hidden="1" customWidth="1"/>
    <col min="42" max="43" width="5.6640625" style="198" customWidth="1"/>
    <col min="44" max="16384" width="9" style="13"/>
  </cols>
  <sheetData>
    <row r="1" spans="2:59">
      <c r="O1" s="664"/>
      <c r="P1" s="664"/>
      <c r="Q1" s="664"/>
      <c r="R1" s="664"/>
      <c r="S1" s="664"/>
      <c r="T1" s="664"/>
      <c r="U1" s="664"/>
      <c r="V1" s="664"/>
      <c r="W1" s="664"/>
      <c r="X1" s="144"/>
      <c r="AB1" s="664" t="s">
        <v>266</v>
      </c>
      <c r="AC1" s="664"/>
      <c r="AD1" s="664"/>
      <c r="AE1" s="664"/>
      <c r="AF1" s="664"/>
      <c r="AG1" s="664"/>
      <c r="AJ1" s="100"/>
      <c r="AK1" s="100"/>
      <c r="AL1" s="100"/>
      <c r="AM1" s="100"/>
      <c r="AN1" s="100"/>
    </row>
    <row r="2" spans="2:59" ht="16.5" customHeight="1">
      <c r="B2" s="303">
        <v>6</v>
      </c>
      <c r="C2" s="303" t="s">
        <v>439</v>
      </c>
      <c r="D2" s="59"/>
      <c r="E2" s="59"/>
      <c r="F2" s="81"/>
      <c r="G2" s="59"/>
      <c r="H2" s="81"/>
      <c r="I2" s="59"/>
      <c r="J2" s="81"/>
      <c r="K2" s="431"/>
      <c r="L2" s="59"/>
      <c r="M2" s="59"/>
      <c r="N2" s="59"/>
      <c r="O2" s="59"/>
      <c r="P2" s="81"/>
      <c r="Q2" s="144"/>
      <c r="R2" s="312"/>
      <c r="S2" s="144"/>
      <c r="AJ2" s="100"/>
      <c r="AK2" s="100"/>
      <c r="AL2" s="100"/>
      <c r="AM2" s="100"/>
      <c r="AN2" s="100"/>
    </row>
    <row r="3" spans="2:59" ht="21.75" customHeight="1">
      <c r="B3" s="17" t="s">
        <v>277</v>
      </c>
      <c r="C3" s="73"/>
      <c r="O3" s="145"/>
      <c r="P3" s="311"/>
      <c r="Q3" s="145"/>
      <c r="R3" s="311"/>
      <c r="S3" s="145"/>
      <c r="AJ3" s="100"/>
      <c r="AK3" s="100"/>
      <c r="AL3" s="100"/>
      <c r="AM3" s="100"/>
      <c r="AN3" s="100"/>
    </row>
    <row r="4" spans="2:59" ht="26.25" customHeight="1">
      <c r="B4" s="605"/>
      <c r="C4" s="472"/>
      <c r="D4" s="472"/>
      <c r="E4" s="585" t="s">
        <v>373</v>
      </c>
      <c r="F4" s="573"/>
      <c r="G4" s="573"/>
      <c r="H4" s="573"/>
      <c r="I4" s="573"/>
      <c r="J4" s="573"/>
      <c r="K4" s="573"/>
      <c r="L4" s="573"/>
      <c r="M4" s="573"/>
      <c r="N4" s="574"/>
      <c r="O4" s="585" t="s">
        <v>318</v>
      </c>
      <c r="P4" s="573"/>
      <c r="Q4" s="573"/>
      <c r="R4" s="573"/>
      <c r="S4" s="573"/>
      <c r="T4" s="573"/>
      <c r="U4" s="573"/>
      <c r="V4" s="573"/>
      <c r="W4" s="573"/>
      <c r="X4" s="574"/>
      <c r="Y4" s="583" t="s">
        <v>320</v>
      </c>
      <c r="Z4" s="583"/>
      <c r="AA4" s="583"/>
      <c r="AB4" s="583"/>
      <c r="AC4" s="583"/>
      <c r="AD4" s="583"/>
      <c r="AE4" s="583"/>
      <c r="AF4" s="583"/>
      <c r="AG4" s="583"/>
      <c r="AJ4" s="276"/>
      <c r="AK4" s="276"/>
      <c r="AL4" s="276"/>
      <c r="AM4" s="276"/>
      <c r="AN4" s="276"/>
      <c r="AO4" s="203"/>
      <c r="AP4" s="203"/>
    </row>
    <row r="5" spans="2:59" s="59" customFormat="1" ht="33.75" customHeight="1">
      <c r="B5" s="112">
        <v>1</v>
      </c>
      <c r="C5" s="618" t="s">
        <v>27</v>
      </c>
      <c r="D5" s="618"/>
      <c r="E5" s="677"/>
      <c r="F5" s="678"/>
      <c r="G5" s="678"/>
      <c r="H5" s="678"/>
      <c r="I5" s="678"/>
      <c r="J5" s="678"/>
      <c r="K5" s="678"/>
      <c r="L5" s="678"/>
      <c r="M5" s="678"/>
      <c r="N5" s="679"/>
      <c r="O5" s="677"/>
      <c r="P5" s="678"/>
      <c r="Q5" s="678"/>
      <c r="R5" s="678"/>
      <c r="S5" s="678"/>
      <c r="T5" s="678"/>
      <c r="U5" s="678"/>
      <c r="V5" s="678"/>
      <c r="W5" s="678"/>
      <c r="X5" s="679"/>
      <c r="Y5" s="665"/>
      <c r="Z5" s="666"/>
      <c r="AA5" s="666"/>
      <c r="AB5" s="666"/>
      <c r="AC5" s="666"/>
      <c r="AD5" s="666"/>
      <c r="AE5" s="666"/>
      <c r="AF5" s="666"/>
      <c r="AG5" s="667"/>
      <c r="AH5" s="240"/>
      <c r="AI5" s="199"/>
      <c r="AJ5" s="277"/>
      <c r="AK5" s="277"/>
      <c r="AL5" s="277"/>
      <c r="AM5" s="277"/>
      <c r="AN5" s="277"/>
      <c r="AO5" s="209"/>
      <c r="AP5" s="209"/>
      <c r="AQ5" s="199"/>
    </row>
    <row r="6" spans="2:59" s="59" customFormat="1" ht="33.75" customHeight="1">
      <c r="B6" s="112">
        <v>2</v>
      </c>
      <c r="C6" s="618" t="s">
        <v>265</v>
      </c>
      <c r="D6" s="618"/>
      <c r="E6" s="599"/>
      <c r="F6" s="600"/>
      <c r="G6" s="600"/>
      <c r="H6" s="600"/>
      <c r="I6" s="600"/>
      <c r="J6" s="600"/>
      <c r="K6" s="600"/>
      <c r="L6" s="600"/>
      <c r="M6" s="600"/>
      <c r="N6" s="601"/>
      <c r="O6" s="599"/>
      <c r="P6" s="600"/>
      <c r="Q6" s="600"/>
      <c r="R6" s="600"/>
      <c r="S6" s="600"/>
      <c r="T6" s="600"/>
      <c r="U6" s="600"/>
      <c r="V6" s="600"/>
      <c r="W6" s="600"/>
      <c r="X6" s="601"/>
      <c r="Y6" s="665"/>
      <c r="Z6" s="666"/>
      <c r="AA6" s="666"/>
      <c r="AB6" s="666"/>
      <c r="AC6" s="666"/>
      <c r="AD6" s="666"/>
      <c r="AE6" s="666"/>
      <c r="AF6" s="666"/>
      <c r="AG6" s="667"/>
      <c r="AH6" s="295"/>
      <c r="AI6" s="199"/>
      <c r="AJ6" s="278"/>
      <c r="AK6" s="278"/>
      <c r="AL6" s="278"/>
      <c r="AM6" s="278"/>
      <c r="AN6" s="278"/>
      <c r="AO6" s="210"/>
      <c r="AP6" s="210"/>
      <c r="AQ6" s="210"/>
    </row>
    <row r="7" spans="2:59" s="59" customFormat="1" ht="26.25" customHeight="1">
      <c r="B7" s="680">
        <v>3</v>
      </c>
      <c r="C7" s="526" t="s">
        <v>28</v>
      </c>
      <c r="D7" s="608"/>
      <c r="E7" s="379"/>
      <c r="F7" s="413" t="s">
        <v>112</v>
      </c>
      <c r="G7" s="44"/>
      <c r="H7" s="413"/>
      <c r="I7" s="44" t="s">
        <v>113</v>
      </c>
      <c r="J7" s="413"/>
      <c r="K7" s="434"/>
      <c r="L7" s="52"/>
      <c r="M7" s="52"/>
      <c r="N7" s="52"/>
      <c r="O7" s="379"/>
      <c r="P7" s="413" t="s">
        <v>112</v>
      </c>
      <c r="Q7" s="44"/>
      <c r="R7" s="413"/>
      <c r="S7" s="44" t="s">
        <v>113</v>
      </c>
      <c r="T7" s="413"/>
      <c r="U7" s="434"/>
      <c r="V7" s="52"/>
      <c r="W7" s="52"/>
      <c r="X7" s="384"/>
      <c r="Y7" s="668"/>
      <c r="Z7" s="669"/>
      <c r="AA7" s="669"/>
      <c r="AB7" s="669"/>
      <c r="AC7" s="669"/>
      <c r="AD7" s="669"/>
      <c r="AE7" s="669"/>
      <c r="AF7" s="669"/>
      <c r="AG7" s="670"/>
      <c r="AH7" s="687" t="str">
        <f>IF(OR(AND(AJ7=TRUE,AM7=TRUE),AND(AK7=TRUE,AL8=TRUE),AND(AJ7=TRUE,AL8=TRUE),AND(AJ7=TRUE,AL9=TRUE)),"！！申請不可！！休業前と復帰後の雇用形態が異なる場合は申請不可となります。","")</f>
        <v/>
      </c>
      <c r="AI7" s="199"/>
      <c r="AJ7" s="277" t="b">
        <v>0</v>
      </c>
      <c r="AK7" s="277" t="b">
        <v>0</v>
      </c>
      <c r="AL7" s="277" t="b">
        <v>0</v>
      </c>
      <c r="AM7" s="277" t="b">
        <v>0</v>
      </c>
      <c r="AN7" s="277"/>
      <c r="AO7" s="209"/>
      <c r="AP7" s="210"/>
      <c r="AQ7" s="210"/>
    </row>
    <row r="8" spans="2:59" s="59" customFormat="1" ht="27" customHeight="1">
      <c r="B8" s="681"/>
      <c r="C8" s="622"/>
      <c r="D8" s="623"/>
      <c r="E8" s="194"/>
      <c r="F8" s="414" t="s">
        <v>267</v>
      </c>
      <c r="G8" s="415"/>
      <c r="H8" s="414"/>
      <c r="I8" s="415"/>
      <c r="J8" s="414"/>
      <c r="K8" s="414"/>
      <c r="L8" s="416"/>
      <c r="M8" s="416"/>
      <c r="N8" s="412"/>
      <c r="O8" s="194"/>
      <c r="P8" s="414" t="s">
        <v>267</v>
      </c>
      <c r="Q8" s="415"/>
      <c r="R8" s="414"/>
      <c r="S8" s="415"/>
      <c r="T8" s="414"/>
      <c r="U8" s="414"/>
      <c r="V8" s="416"/>
      <c r="W8" s="416"/>
      <c r="X8" s="412"/>
      <c r="Y8" s="671"/>
      <c r="Z8" s="672"/>
      <c r="AA8" s="672"/>
      <c r="AB8" s="672"/>
      <c r="AC8" s="672"/>
      <c r="AD8" s="672"/>
      <c r="AE8" s="672"/>
      <c r="AF8" s="672"/>
      <c r="AG8" s="673"/>
      <c r="AH8" s="687"/>
      <c r="AI8" s="199"/>
      <c r="AJ8" s="277" t="b">
        <v>0</v>
      </c>
      <c r="AK8" s="277"/>
      <c r="AL8" s="277" t="b">
        <v>0</v>
      </c>
      <c r="AM8" s="277"/>
      <c r="AN8" s="277"/>
      <c r="AO8" s="209"/>
      <c r="AP8" s="210"/>
      <c r="AQ8" s="210"/>
    </row>
    <row r="9" spans="2:59" s="59" customFormat="1" ht="27" customHeight="1">
      <c r="B9" s="681"/>
      <c r="C9" s="622"/>
      <c r="D9" s="623"/>
      <c r="E9" s="418"/>
      <c r="F9" s="541" t="s">
        <v>354</v>
      </c>
      <c r="G9" s="541"/>
      <c r="H9" s="563"/>
      <c r="I9" s="563"/>
      <c r="J9" s="563"/>
      <c r="K9" s="563"/>
      <c r="L9" s="563"/>
      <c r="M9" s="563"/>
      <c r="N9" s="419" t="s">
        <v>51</v>
      </c>
      <c r="O9" s="418"/>
      <c r="P9" s="632" t="s">
        <v>424</v>
      </c>
      <c r="Q9" s="632"/>
      <c r="R9" s="563"/>
      <c r="S9" s="563"/>
      <c r="T9" s="563"/>
      <c r="U9" s="563"/>
      <c r="V9" s="563"/>
      <c r="W9" s="563"/>
      <c r="X9" s="419" t="s">
        <v>51</v>
      </c>
      <c r="Y9" s="671"/>
      <c r="Z9" s="672"/>
      <c r="AA9" s="672"/>
      <c r="AB9" s="672"/>
      <c r="AC9" s="672"/>
      <c r="AD9" s="672"/>
      <c r="AE9" s="672"/>
      <c r="AF9" s="672"/>
      <c r="AG9" s="673"/>
      <c r="AH9" s="200"/>
      <c r="AI9" s="199"/>
      <c r="AJ9" s="277" t="b">
        <v>0</v>
      </c>
      <c r="AK9" s="277"/>
      <c r="AL9" s="277" t="b">
        <v>0</v>
      </c>
      <c r="AM9" s="277"/>
      <c r="AN9" s="277"/>
      <c r="AO9" s="209"/>
      <c r="AP9" s="210"/>
      <c r="AQ9" s="210"/>
    </row>
    <row r="10" spans="2:59" s="59" customFormat="1" ht="39" customHeight="1">
      <c r="B10" s="537"/>
      <c r="C10" s="610"/>
      <c r="D10" s="611"/>
      <c r="E10" s="636" t="s">
        <v>377</v>
      </c>
      <c r="F10" s="637"/>
      <c r="G10" s="637"/>
      <c r="H10" s="637"/>
      <c r="I10" s="637"/>
      <c r="J10" s="637"/>
      <c r="K10" s="637"/>
      <c r="L10" s="637"/>
      <c r="M10" s="637"/>
      <c r="N10" s="637"/>
      <c r="O10" s="637"/>
      <c r="P10" s="637"/>
      <c r="Q10" s="637"/>
      <c r="R10" s="637"/>
      <c r="S10" s="637"/>
      <c r="T10" s="637"/>
      <c r="U10" s="637"/>
      <c r="V10" s="637"/>
      <c r="W10" s="637"/>
      <c r="X10" s="638"/>
      <c r="Y10" s="674"/>
      <c r="Z10" s="675"/>
      <c r="AA10" s="675"/>
      <c r="AB10" s="675"/>
      <c r="AC10" s="675"/>
      <c r="AD10" s="675"/>
      <c r="AE10" s="675"/>
      <c r="AF10" s="675"/>
      <c r="AG10" s="676"/>
      <c r="AH10" s="246"/>
      <c r="AI10" s="199"/>
      <c r="AJ10" s="277" t="b">
        <v>0</v>
      </c>
      <c r="AK10" s="277"/>
      <c r="AL10" s="277"/>
      <c r="AM10" s="277"/>
      <c r="AN10" s="277"/>
      <c r="AO10" s="209"/>
      <c r="AP10" s="209"/>
      <c r="AQ10" s="199"/>
    </row>
    <row r="11" spans="2:59" s="72" customFormat="1" ht="26.25" customHeight="1">
      <c r="B11" s="680">
        <v>4</v>
      </c>
      <c r="C11" s="526" t="s">
        <v>321</v>
      </c>
      <c r="D11" s="608"/>
      <c r="E11" s="194"/>
      <c r="F11" s="81" t="s">
        <v>338</v>
      </c>
      <c r="G11" s="49"/>
      <c r="H11" s="81" t="s">
        <v>356</v>
      </c>
      <c r="I11" s="49"/>
      <c r="J11" s="375" t="s">
        <v>302</v>
      </c>
      <c r="K11" s="375" t="s">
        <v>449</v>
      </c>
      <c r="L11" s="631"/>
      <c r="M11" s="631"/>
      <c r="N11" s="435" t="s">
        <v>448</v>
      </c>
      <c r="O11" s="194"/>
      <c r="P11" s="81" t="s">
        <v>338</v>
      </c>
      <c r="Q11" s="49"/>
      <c r="R11" s="81" t="s">
        <v>356</v>
      </c>
      <c r="S11" s="49"/>
      <c r="T11" s="375" t="s">
        <v>302</v>
      </c>
      <c r="U11" s="375" t="s">
        <v>449</v>
      </c>
      <c r="V11" s="631"/>
      <c r="W11" s="631"/>
      <c r="X11" s="435" t="s">
        <v>448</v>
      </c>
      <c r="Y11" s="642"/>
      <c r="Z11" s="643"/>
      <c r="AA11" s="643"/>
      <c r="AB11" s="643"/>
      <c r="AC11" s="643"/>
      <c r="AD11" s="643"/>
      <c r="AE11" s="643"/>
      <c r="AF11" s="643"/>
      <c r="AG11" s="644"/>
      <c r="AH11" s="241"/>
      <c r="AI11" s="201"/>
      <c r="AJ11" s="279" t="b">
        <v>0</v>
      </c>
      <c r="AK11" s="279" t="b">
        <v>0</v>
      </c>
      <c r="AL11" s="279" t="b">
        <v>0</v>
      </c>
      <c r="AM11" s="279"/>
      <c r="AN11" s="279"/>
      <c r="AO11" s="211"/>
      <c r="AP11" s="201"/>
      <c r="AQ11" s="201"/>
    </row>
    <row r="12" spans="2:59" s="72" customFormat="1" ht="26.25" customHeight="1">
      <c r="B12" s="537"/>
      <c r="C12" s="610"/>
      <c r="D12" s="611"/>
      <c r="E12" s="376"/>
      <c r="F12" s="541" t="s">
        <v>310</v>
      </c>
      <c r="G12" s="541"/>
      <c r="H12" s="541"/>
      <c r="I12" s="563"/>
      <c r="J12" s="563"/>
      <c r="K12" s="563"/>
      <c r="L12" s="377" t="s">
        <v>334</v>
      </c>
      <c r="M12" s="377"/>
      <c r="N12" s="378"/>
      <c r="O12" s="376"/>
      <c r="P12" s="541" t="s">
        <v>310</v>
      </c>
      <c r="Q12" s="541"/>
      <c r="R12" s="541"/>
      <c r="S12" s="563"/>
      <c r="T12" s="563"/>
      <c r="U12" s="563"/>
      <c r="V12" s="377" t="s">
        <v>294</v>
      </c>
      <c r="W12" s="377"/>
      <c r="X12" s="378"/>
      <c r="Y12" s="645"/>
      <c r="Z12" s="646"/>
      <c r="AA12" s="646"/>
      <c r="AB12" s="646"/>
      <c r="AC12" s="646"/>
      <c r="AD12" s="646"/>
      <c r="AE12" s="646"/>
      <c r="AF12" s="646"/>
      <c r="AG12" s="647"/>
      <c r="AH12" s="246"/>
      <c r="AI12" s="201"/>
      <c r="AJ12" s="279" t="b">
        <v>0</v>
      </c>
      <c r="AK12" s="279" t="b">
        <v>0</v>
      </c>
      <c r="AL12" s="279" t="b">
        <v>0</v>
      </c>
      <c r="AM12" s="279"/>
      <c r="AN12" s="279"/>
      <c r="AO12" s="211"/>
      <c r="AP12" s="201"/>
      <c r="AQ12" s="201"/>
    </row>
    <row r="13" spans="2:59" s="59" customFormat="1" ht="26.25" customHeight="1">
      <c r="B13" s="680">
        <v>5</v>
      </c>
      <c r="C13" s="526" t="s">
        <v>322</v>
      </c>
      <c r="D13" s="608"/>
      <c r="E13" s="379"/>
      <c r="F13" s="367" t="s">
        <v>96</v>
      </c>
      <c r="G13" s="38"/>
      <c r="H13" s="367" t="s">
        <v>111</v>
      </c>
      <c r="I13" s="38"/>
      <c r="J13" s="367" t="s">
        <v>95</v>
      </c>
      <c r="K13" s="434"/>
      <c r="L13" s="47"/>
      <c r="M13" s="44" t="s">
        <v>302</v>
      </c>
      <c r="N13" s="53"/>
      <c r="O13" s="379"/>
      <c r="P13" s="367" t="s">
        <v>96</v>
      </c>
      <c r="Q13" s="38"/>
      <c r="R13" s="367" t="s">
        <v>337</v>
      </c>
      <c r="S13" s="38"/>
      <c r="T13" s="367" t="s">
        <v>95</v>
      </c>
      <c r="U13" s="434"/>
      <c r="V13" s="47"/>
      <c r="W13" s="44" t="s">
        <v>298</v>
      </c>
      <c r="X13" s="53"/>
      <c r="Y13" s="642"/>
      <c r="Z13" s="643"/>
      <c r="AA13" s="643"/>
      <c r="AB13" s="643"/>
      <c r="AC13" s="643"/>
      <c r="AD13" s="643"/>
      <c r="AE13" s="643"/>
      <c r="AF13" s="643"/>
      <c r="AG13" s="644"/>
      <c r="AH13" s="242"/>
      <c r="AI13" s="201"/>
      <c r="AJ13" s="279" t="b">
        <v>0</v>
      </c>
      <c r="AK13" s="279" t="b">
        <v>0</v>
      </c>
      <c r="AL13" s="279" t="b">
        <v>0</v>
      </c>
      <c r="AM13" s="279" t="b">
        <v>0</v>
      </c>
      <c r="AN13" s="279"/>
      <c r="AO13" s="211"/>
      <c r="AP13" s="199"/>
      <c r="AQ13" s="201"/>
      <c r="AR13" s="72"/>
      <c r="AS13" s="72"/>
      <c r="AT13" s="72"/>
      <c r="AU13" s="13"/>
      <c r="AV13" s="72"/>
      <c r="AW13" s="13"/>
      <c r="AX13" s="13"/>
      <c r="AY13" s="72"/>
      <c r="AZ13" s="13"/>
      <c r="BA13" s="13"/>
      <c r="BB13" s="72"/>
      <c r="BC13" s="72"/>
      <c r="BD13" s="72"/>
      <c r="BE13" s="72"/>
      <c r="BF13" s="72"/>
      <c r="BG13" s="72"/>
    </row>
    <row r="14" spans="2:59" s="59" customFormat="1" ht="26.25" customHeight="1">
      <c r="B14" s="681"/>
      <c r="C14" s="622"/>
      <c r="D14" s="623"/>
      <c r="E14" s="630"/>
      <c r="F14" s="631"/>
      <c r="G14" s="59" t="s">
        <v>328</v>
      </c>
      <c r="H14" s="635"/>
      <c r="I14" s="635"/>
      <c r="J14" s="81" t="s">
        <v>293</v>
      </c>
      <c r="K14" s="431"/>
      <c r="L14" s="72"/>
      <c r="M14" s="72"/>
      <c r="N14" s="368"/>
      <c r="O14" s="630"/>
      <c r="P14" s="631"/>
      <c r="Q14" s="59" t="s">
        <v>328</v>
      </c>
      <c r="R14" s="635"/>
      <c r="S14" s="635"/>
      <c r="T14" s="81" t="s">
        <v>293</v>
      </c>
      <c r="U14" s="431"/>
      <c r="V14" s="72"/>
      <c r="W14" s="72"/>
      <c r="X14" s="368"/>
      <c r="Y14" s="655"/>
      <c r="Z14" s="656"/>
      <c r="AA14" s="656"/>
      <c r="AB14" s="656"/>
      <c r="AC14" s="656"/>
      <c r="AD14" s="656"/>
      <c r="AE14" s="656"/>
      <c r="AF14" s="656"/>
      <c r="AG14" s="657"/>
      <c r="AH14" s="240"/>
      <c r="AI14" s="201"/>
      <c r="AJ14" s="279" t="b">
        <v>0</v>
      </c>
      <c r="AK14" s="279" t="b">
        <v>0</v>
      </c>
      <c r="AL14" s="279" t="b">
        <v>0</v>
      </c>
      <c r="AM14" s="279" t="b">
        <v>0</v>
      </c>
      <c r="AN14" s="279"/>
      <c r="AO14" s="209"/>
      <c r="AP14" s="199"/>
      <c r="AQ14" s="201"/>
      <c r="AR14" s="72"/>
      <c r="AS14" s="72"/>
      <c r="AT14" s="72"/>
      <c r="AU14" s="13"/>
      <c r="AV14" s="72"/>
      <c r="AW14" s="13"/>
      <c r="AX14" s="13"/>
      <c r="AY14" s="72"/>
      <c r="AZ14" s="13"/>
      <c r="BA14" s="13"/>
      <c r="BB14" s="72"/>
      <c r="BC14" s="72"/>
      <c r="BD14" s="72"/>
      <c r="BE14" s="72"/>
      <c r="BF14" s="72"/>
      <c r="BG14" s="72"/>
    </row>
    <row r="15" spans="2:59" s="59" customFormat="1" ht="26.25" customHeight="1">
      <c r="B15" s="686"/>
      <c r="C15" s="610"/>
      <c r="D15" s="611"/>
      <c r="E15" s="297" t="s">
        <v>304</v>
      </c>
      <c r="F15" s="541" t="s">
        <v>305</v>
      </c>
      <c r="G15" s="541"/>
      <c r="H15" s="631"/>
      <c r="I15" s="631"/>
      <c r="J15" s="251" t="s">
        <v>323</v>
      </c>
      <c r="K15" s="436"/>
      <c r="L15" s="78"/>
      <c r="M15" s="78"/>
      <c r="N15" s="40"/>
      <c r="O15" s="297" t="s">
        <v>304</v>
      </c>
      <c r="P15" s="541" t="s">
        <v>305</v>
      </c>
      <c r="Q15" s="541"/>
      <c r="R15" s="563"/>
      <c r="S15" s="563"/>
      <c r="T15" s="251" t="s">
        <v>323</v>
      </c>
      <c r="U15" s="436"/>
      <c r="V15" s="78"/>
      <c r="W15" s="78"/>
      <c r="X15" s="40"/>
      <c r="Y15" s="645"/>
      <c r="Z15" s="646"/>
      <c r="AA15" s="646"/>
      <c r="AB15" s="646"/>
      <c r="AC15" s="646"/>
      <c r="AD15" s="646"/>
      <c r="AE15" s="646"/>
      <c r="AF15" s="646"/>
      <c r="AG15" s="647"/>
      <c r="AH15" s="247"/>
      <c r="AI15" s="201"/>
      <c r="AJ15" s="279"/>
      <c r="AK15" s="279"/>
      <c r="AL15" s="279"/>
      <c r="AM15" s="279"/>
      <c r="AN15" s="279"/>
      <c r="AO15" s="209"/>
      <c r="AP15" s="199"/>
      <c r="AQ15" s="199"/>
    </row>
    <row r="16" spans="2:59" s="59" customFormat="1" ht="26.25" customHeight="1">
      <c r="B16" s="680">
        <v>6</v>
      </c>
      <c r="C16" s="526" t="s">
        <v>406</v>
      </c>
      <c r="D16" s="608"/>
      <c r="E16" s="380" t="s">
        <v>343</v>
      </c>
      <c r="F16" s="417" t="s">
        <v>428</v>
      </c>
      <c r="G16" s="381"/>
      <c r="H16" s="364"/>
      <c r="I16" s="381"/>
      <c r="J16" s="364" t="s">
        <v>261</v>
      </c>
      <c r="K16" s="433"/>
      <c r="L16" s="381"/>
      <c r="M16" s="381"/>
      <c r="N16" s="382"/>
      <c r="O16" s="383" t="s">
        <v>344</v>
      </c>
      <c r="P16" s="364" t="s">
        <v>342</v>
      </c>
      <c r="Q16" s="52"/>
      <c r="R16" s="364"/>
      <c r="S16" s="52"/>
      <c r="T16" s="364" t="s">
        <v>261</v>
      </c>
      <c r="U16" s="433"/>
      <c r="V16" s="52"/>
      <c r="W16" s="52"/>
      <c r="X16" s="384"/>
      <c r="Y16" s="642"/>
      <c r="Z16" s="643"/>
      <c r="AA16" s="643"/>
      <c r="AB16" s="643"/>
      <c r="AC16" s="643"/>
      <c r="AD16" s="643"/>
      <c r="AE16" s="643"/>
      <c r="AF16" s="643"/>
      <c r="AG16" s="644"/>
      <c r="AH16" s="240"/>
      <c r="AI16" s="201"/>
      <c r="AJ16" s="279" t="b">
        <v>0</v>
      </c>
      <c r="AK16" s="279" t="b">
        <v>0</v>
      </c>
      <c r="AL16" s="279" t="b">
        <v>0</v>
      </c>
      <c r="AM16" s="279" t="b">
        <v>0</v>
      </c>
      <c r="AN16" s="279"/>
      <c r="AO16" s="209"/>
      <c r="AP16" s="199"/>
      <c r="AQ16" s="199"/>
    </row>
    <row r="17" spans="2:43" s="59" customFormat="1" ht="26.25" customHeight="1">
      <c r="B17" s="681"/>
      <c r="C17" s="622"/>
      <c r="D17" s="623"/>
      <c r="E17" s="482" t="s">
        <v>340</v>
      </c>
      <c r="F17" s="483"/>
      <c r="G17" s="483"/>
      <c r="H17" s="483"/>
      <c r="I17" s="483"/>
      <c r="J17" s="483"/>
      <c r="K17" s="483"/>
      <c r="L17" s="483"/>
      <c r="M17" s="483"/>
      <c r="N17" s="484"/>
      <c r="O17" s="482" t="s">
        <v>341</v>
      </c>
      <c r="P17" s="483"/>
      <c r="Q17" s="483"/>
      <c r="R17" s="483"/>
      <c r="S17" s="483"/>
      <c r="T17" s="483"/>
      <c r="U17" s="483"/>
      <c r="V17" s="483"/>
      <c r="W17" s="483"/>
      <c r="X17" s="484"/>
      <c r="Y17" s="655"/>
      <c r="Z17" s="656"/>
      <c r="AA17" s="656"/>
      <c r="AB17" s="656"/>
      <c r="AC17" s="656"/>
      <c r="AD17" s="656"/>
      <c r="AE17" s="656"/>
      <c r="AF17" s="656"/>
      <c r="AG17" s="657"/>
      <c r="AH17" s="240"/>
      <c r="AI17" s="201"/>
      <c r="AJ17" s="279"/>
      <c r="AK17" s="279"/>
      <c r="AL17" s="279"/>
      <c r="AM17" s="279"/>
      <c r="AN17" s="279"/>
      <c r="AO17" s="209"/>
      <c r="AP17" s="199"/>
      <c r="AQ17" s="199"/>
    </row>
    <row r="18" spans="2:43" s="59" customFormat="1" ht="26.25" customHeight="1">
      <c r="B18" s="537"/>
      <c r="C18" s="610"/>
      <c r="D18" s="611"/>
      <c r="E18" s="628" t="s">
        <v>339</v>
      </c>
      <c r="F18" s="629"/>
      <c r="G18" s="629"/>
      <c r="H18" s="441" t="s">
        <v>303</v>
      </c>
      <c r="I18" s="685"/>
      <c r="J18" s="685"/>
      <c r="K18" s="685"/>
      <c r="L18" s="78" t="s">
        <v>295</v>
      </c>
      <c r="M18" s="78"/>
      <c r="N18" s="78"/>
      <c r="O18" s="628" t="s">
        <v>339</v>
      </c>
      <c r="P18" s="629"/>
      <c r="Q18" s="629"/>
      <c r="R18" s="441" t="s">
        <v>303</v>
      </c>
      <c r="S18" s="685"/>
      <c r="T18" s="685"/>
      <c r="U18" s="685"/>
      <c r="V18" s="78" t="s">
        <v>295</v>
      </c>
      <c r="W18" s="78"/>
      <c r="X18" s="78"/>
      <c r="Y18" s="645"/>
      <c r="Z18" s="646"/>
      <c r="AA18" s="646"/>
      <c r="AB18" s="646"/>
      <c r="AC18" s="646"/>
      <c r="AD18" s="646"/>
      <c r="AE18" s="646"/>
      <c r="AF18" s="646"/>
      <c r="AG18" s="647"/>
      <c r="AH18" s="249"/>
      <c r="AI18" s="199"/>
      <c r="AJ18" s="277"/>
      <c r="AK18" s="277"/>
      <c r="AL18" s="277"/>
      <c r="AM18" s="277"/>
      <c r="AN18" s="277"/>
      <c r="AO18" s="209"/>
      <c r="AP18" s="199"/>
      <c r="AQ18" s="199"/>
    </row>
    <row r="19" spans="2:43" s="59" customFormat="1" ht="26.25" customHeight="1">
      <c r="B19" s="84"/>
      <c r="C19" s="83"/>
      <c r="D19" s="88"/>
      <c r="E19" s="682" t="s">
        <v>306</v>
      </c>
      <c r="F19" s="683"/>
      <c r="G19" s="683"/>
      <c r="H19" s="683"/>
      <c r="I19" s="191"/>
      <c r="J19" s="369"/>
      <c r="K19" s="438"/>
      <c r="L19" s="191"/>
      <c r="M19" s="191"/>
      <c r="N19" s="192"/>
      <c r="O19" s="682" t="s">
        <v>306</v>
      </c>
      <c r="P19" s="683"/>
      <c r="Q19" s="683"/>
      <c r="R19" s="683"/>
      <c r="S19" s="191"/>
      <c r="T19" s="369"/>
      <c r="U19" s="438"/>
      <c r="V19" s="191"/>
      <c r="W19" s="191"/>
      <c r="X19" s="192"/>
      <c r="Y19" s="642"/>
      <c r="Z19" s="643"/>
      <c r="AA19" s="643"/>
      <c r="AB19" s="643"/>
      <c r="AC19" s="643"/>
      <c r="AD19" s="643"/>
      <c r="AE19" s="643"/>
      <c r="AF19" s="643"/>
      <c r="AG19" s="644"/>
      <c r="AH19" s="627" t="str">
        <f>IF(OR(AND($AJ$20=TRUE,$AK$21=TRUE),AND($AJ$20=TRUE,$AL$21=TRUE),AND($AJ$20=TRUE,$AN$21=TRUE),AND($AM$20=TRUE,$AJ$21=TRUE),AND($AM$20=TRUE,$AK$21=TRUE),AND($AM$20=TRUE,$AL$21=TRUE),AND($AM$20=TRUE,$AN$21=TRUE),AND($AK$20=TRUE,$AL$21=TRUE)),"※給与形態が休業前・復帰後で異なっています。その場合、就業規則や労使協定、労働協約等での規定が必要です。ない場合は申請不可となります。","")</f>
        <v/>
      </c>
      <c r="AI19" s="199"/>
      <c r="AJ19" s="277"/>
      <c r="AK19" s="277"/>
      <c r="AL19" s="277"/>
      <c r="AM19" s="277"/>
      <c r="AN19" s="277"/>
      <c r="AO19" s="209"/>
      <c r="AP19" s="199"/>
      <c r="AQ19" s="199"/>
    </row>
    <row r="20" spans="2:43" s="59" customFormat="1" ht="26.25" customHeight="1">
      <c r="B20" s="681">
        <v>7</v>
      </c>
      <c r="C20" s="622" t="s">
        <v>284</v>
      </c>
      <c r="D20" s="623"/>
      <c r="E20" s="385"/>
      <c r="F20" s="684" t="s">
        <v>425</v>
      </c>
      <c r="G20" s="684"/>
      <c r="H20" s="483" t="s">
        <v>307</v>
      </c>
      <c r="I20" s="483"/>
      <c r="J20" s="483" t="s">
        <v>308</v>
      </c>
      <c r="K20" s="483"/>
      <c r="L20" s="483"/>
      <c r="M20" s="483" t="s">
        <v>309</v>
      </c>
      <c r="N20" s="484"/>
      <c r="O20" s="385"/>
      <c r="P20" s="483" t="s">
        <v>425</v>
      </c>
      <c r="Q20" s="483"/>
      <c r="R20" s="483" t="s">
        <v>307</v>
      </c>
      <c r="S20" s="483"/>
      <c r="T20" s="483" t="s">
        <v>308</v>
      </c>
      <c r="U20" s="483"/>
      <c r="V20" s="483"/>
      <c r="W20" s="483" t="s">
        <v>309</v>
      </c>
      <c r="X20" s="484"/>
      <c r="Y20" s="655"/>
      <c r="Z20" s="656"/>
      <c r="AA20" s="656"/>
      <c r="AB20" s="656"/>
      <c r="AC20" s="656"/>
      <c r="AD20" s="656"/>
      <c r="AE20" s="656"/>
      <c r="AF20" s="656"/>
      <c r="AG20" s="657"/>
      <c r="AH20" s="627"/>
      <c r="AI20" s="199"/>
      <c r="AJ20" s="279" t="b">
        <v>0</v>
      </c>
      <c r="AK20" s="279" t="b">
        <v>0</v>
      </c>
      <c r="AL20" s="279" t="b">
        <v>0</v>
      </c>
      <c r="AM20" s="279" t="b">
        <v>0</v>
      </c>
      <c r="AN20" s="279" t="b">
        <v>0</v>
      </c>
      <c r="AO20" s="209"/>
      <c r="AP20" s="199"/>
      <c r="AQ20" s="199"/>
    </row>
    <row r="21" spans="2:43" s="59" customFormat="1" ht="26.25" customHeight="1">
      <c r="B21" s="681"/>
      <c r="C21" s="622"/>
      <c r="D21" s="623"/>
      <c r="E21" s="633" t="s">
        <v>355</v>
      </c>
      <c r="F21" s="634"/>
      <c r="G21" s="634"/>
      <c r="H21" s="685"/>
      <c r="I21" s="685"/>
      <c r="J21" s="685"/>
      <c r="K21" s="685"/>
      <c r="L21" s="685"/>
      <c r="M21" s="685"/>
      <c r="N21" s="366" t="s">
        <v>296</v>
      </c>
      <c r="O21" s="633" t="s">
        <v>355</v>
      </c>
      <c r="P21" s="634"/>
      <c r="Q21" s="634"/>
      <c r="R21" s="685"/>
      <c r="S21" s="685"/>
      <c r="T21" s="685"/>
      <c r="U21" s="685"/>
      <c r="V21" s="685"/>
      <c r="W21" s="685"/>
      <c r="X21" s="366" t="s">
        <v>296</v>
      </c>
      <c r="Y21" s="645"/>
      <c r="Z21" s="646"/>
      <c r="AA21" s="646"/>
      <c r="AB21" s="646"/>
      <c r="AC21" s="646"/>
      <c r="AD21" s="646"/>
      <c r="AE21" s="646"/>
      <c r="AF21" s="646"/>
      <c r="AG21" s="647"/>
      <c r="AH21" s="627"/>
      <c r="AI21" s="199"/>
      <c r="AJ21" s="279" t="b">
        <v>0</v>
      </c>
      <c r="AK21" s="279" t="b">
        <v>0</v>
      </c>
      <c r="AL21" s="279" t="b">
        <v>0</v>
      </c>
      <c r="AM21" s="279" t="b">
        <v>0</v>
      </c>
      <c r="AN21" s="279" t="b">
        <v>0</v>
      </c>
      <c r="AO21" s="209"/>
      <c r="AP21" s="199"/>
      <c r="AQ21" s="199"/>
    </row>
    <row r="22" spans="2:43" s="72" customFormat="1" ht="26.25" customHeight="1">
      <c r="B22" s="681"/>
      <c r="C22" s="622"/>
      <c r="D22" s="623"/>
      <c r="E22" s="640" t="s">
        <v>324</v>
      </c>
      <c r="F22" s="648"/>
      <c r="G22" s="648"/>
      <c r="H22" s="648"/>
      <c r="I22" s="648"/>
      <c r="J22" s="648"/>
      <c r="K22" s="648"/>
      <c r="L22" s="648"/>
      <c r="M22" s="648"/>
      <c r="N22" s="649"/>
      <c r="O22" s="640" t="s">
        <v>324</v>
      </c>
      <c r="P22" s="648"/>
      <c r="Q22" s="648"/>
      <c r="R22" s="648"/>
      <c r="S22" s="648"/>
      <c r="T22" s="648"/>
      <c r="U22" s="648"/>
      <c r="V22" s="648"/>
      <c r="W22" s="648"/>
      <c r="X22" s="649"/>
      <c r="Y22" s="642"/>
      <c r="Z22" s="643"/>
      <c r="AA22" s="643"/>
      <c r="AB22" s="643"/>
      <c r="AC22" s="643"/>
      <c r="AD22" s="643"/>
      <c r="AE22" s="643"/>
      <c r="AF22" s="643"/>
      <c r="AG22" s="644"/>
      <c r="AH22" s="687" t="str">
        <f>IF(OR(AND($AJ$20=TRUE,$AK$21=TRUE),AND($AJ$20=TRUE,$AL$21=TRUE),AND($AJ$20=TRUE,$AN$21=TRUE),AND($AM$20=TRUE,$AJ$21=TRUE),AND($AM$20=TRUE,$AK$21=TRUE),AND($AM$20=TRUE,$AL$21=TRUE),AND($AM$20=TRUE,$AN$21=TRUE),AND($AK$20=TRUE,$AL$21=TRUE)),"就業規則に規定されている場合は当該ページを右側の相違理由欄にご記入ください。労使協定、労働協約等の場合は該当文書（写し）をご提出ください。","")</f>
        <v/>
      </c>
      <c r="AI22" s="201"/>
      <c r="AJ22" s="279"/>
      <c r="AK22" s="279"/>
      <c r="AL22" s="279"/>
      <c r="AM22" s="279"/>
      <c r="AN22" s="279"/>
      <c r="AO22" s="211"/>
      <c r="AP22" s="201"/>
      <c r="AQ22" s="201"/>
    </row>
    <row r="23" spans="2:43" s="72" customFormat="1" ht="26.25" customHeight="1">
      <c r="B23" s="681"/>
      <c r="C23" s="622"/>
      <c r="D23" s="623"/>
      <c r="E23" s="282"/>
      <c r="F23" s="639"/>
      <c r="G23" s="639"/>
      <c r="H23" s="639"/>
      <c r="I23" s="639"/>
      <c r="J23" s="639"/>
      <c r="K23" s="639"/>
      <c r="L23" s="639"/>
      <c r="M23" s="283" t="s">
        <v>297</v>
      </c>
      <c r="N23" s="284"/>
      <c r="O23" s="282"/>
      <c r="P23" s="639"/>
      <c r="Q23" s="639"/>
      <c r="R23" s="639"/>
      <c r="S23" s="639"/>
      <c r="T23" s="639"/>
      <c r="U23" s="639"/>
      <c r="V23" s="639"/>
      <c r="W23" s="283" t="s">
        <v>297</v>
      </c>
      <c r="X23" s="293"/>
      <c r="Y23" s="645"/>
      <c r="Z23" s="646"/>
      <c r="AA23" s="646"/>
      <c r="AB23" s="646"/>
      <c r="AC23" s="646"/>
      <c r="AD23" s="646"/>
      <c r="AE23" s="646"/>
      <c r="AF23" s="646"/>
      <c r="AG23" s="647"/>
      <c r="AH23" s="687"/>
      <c r="AI23" s="201"/>
      <c r="AJ23" s="279"/>
      <c r="AK23" s="279"/>
      <c r="AL23" s="279"/>
      <c r="AM23" s="279"/>
      <c r="AN23" s="279"/>
      <c r="AO23" s="211"/>
      <c r="AP23" s="201"/>
      <c r="AQ23" s="201"/>
    </row>
    <row r="24" spans="2:43" s="73" customFormat="1" ht="26.25" customHeight="1">
      <c r="B24" s="681"/>
      <c r="C24" s="622"/>
      <c r="D24" s="623"/>
      <c r="E24" s="640" t="s">
        <v>325</v>
      </c>
      <c r="F24" s="641"/>
      <c r="G24" s="641"/>
      <c r="H24" s="641"/>
      <c r="I24" s="641"/>
      <c r="J24" s="641"/>
      <c r="K24" s="641"/>
      <c r="L24" s="641"/>
      <c r="M24" s="641"/>
      <c r="N24" s="196"/>
      <c r="O24" s="640" t="s">
        <v>326</v>
      </c>
      <c r="P24" s="641"/>
      <c r="Q24" s="641"/>
      <c r="R24" s="641"/>
      <c r="S24" s="641"/>
      <c r="T24" s="641"/>
      <c r="U24" s="641"/>
      <c r="V24" s="641"/>
      <c r="W24" s="641"/>
      <c r="X24" s="196"/>
      <c r="Y24" s="642"/>
      <c r="Z24" s="643"/>
      <c r="AA24" s="643"/>
      <c r="AB24" s="643"/>
      <c r="AC24" s="643"/>
      <c r="AD24" s="643"/>
      <c r="AE24" s="643"/>
      <c r="AF24" s="643"/>
      <c r="AG24" s="644"/>
      <c r="AH24" s="243"/>
      <c r="AI24" s="202"/>
      <c r="AJ24" s="280"/>
      <c r="AK24" s="280"/>
      <c r="AL24" s="280"/>
      <c r="AM24" s="280"/>
      <c r="AN24" s="280"/>
      <c r="AO24" s="202"/>
      <c r="AP24" s="202"/>
      <c r="AQ24" s="202"/>
    </row>
    <row r="25" spans="2:43" s="72" customFormat="1" ht="26.25" customHeight="1">
      <c r="B25" s="87"/>
      <c r="C25" s="85"/>
      <c r="D25" s="86"/>
      <c r="E25" s="193"/>
      <c r="F25" s="639"/>
      <c r="G25" s="639"/>
      <c r="H25" s="639"/>
      <c r="I25" s="639"/>
      <c r="J25" s="639"/>
      <c r="K25" s="639"/>
      <c r="L25" s="639"/>
      <c r="M25" s="195" t="s">
        <v>297</v>
      </c>
      <c r="N25" s="197"/>
      <c r="O25" s="193"/>
      <c r="P25" s="639"/>
      <c r="Q25" s="639"/>
      <c r="R25" s="639"/>
      <c r="S25" s="639"/>
      <c r="T25" s="639"/>
      <c r="U25" s="639"/>
      <c r="V25" s="639"/>
      <c r="W25" s="195" t="s">
        <v>297</v>
      </c>
      <c r="X25" s="197"/>
      <c r="Y25" s="645"/>
      <c r="Z25" s="646"/>
      <c r="AA25" s="646"/>
      <c r="AB25" s="646"/>
      <c r="AC25" s="646"/>
      <c r="AD25" s="646"/>
      <c r="AE25" s="646"/>
      <c r="AF25" s="646"/>
      <c r="AG25" s="647"/>
      <c r="AH25" s="246"/>
      <c r="AI25" s="201"/>
      <c r="AJ25" s="95"/>
      <c r="AK25" s="95"/>
      <c r="AL25" s="95"/>
      <c r="AM25" s="95"/>
      <c r="AN25" s="95"/>
      <c r="AO25" s="201"/>
      <c r="AP25" s="201"/>
      <c r="AQ25" s="201"/>
    </row>
    <row r="26" spans="2:43" ht="26.25" customHeight="1">
      <c r="B26" s="654">
        <v>8</v>
      </c>
      <c r="C26" s="658" t="s">
        <v>268</v>
      </c>
      <c r="D26" s="659"/>
      <c r="E26" s="194"/>
      <c r="F26" s="81" t="s">
        <v>311</v>
      </c>
      <c r="G26" s="59"/>
      <c r="H26" s="81"/>
      <c r="I26" s="49"/>
      <c r="J26" s="81" t="s">
        <v>261</v>
      </c>
      <c r="K26" s="431"/>
      <c r="L26" s="59"/>
      <c r="M26" s="59"/>
      <c r="N26" s="182"/>
      <c r="O26" s="194"/>
      <c r="P26" s="81" t="s">
        <v>311</v>
      </c>
      <c r="Q26" s="59"/>
      <c r="R26" s="81"/>
      <c r="S26" s="49"/>
      <c r="T26" s="81" t="s">
        <v>261</v>
      </c>
      <c r="U26" s="431"/>
      <c r="V26" s="59"/>
      <c r="W26" s="59"/>
      <c r="X26" s="182"/>
      <c r="Y26" s="655"/>
      <c r="Z26" s="656"/>
      <c r="AA26" s="656"/>
      <c r="AB26" s="656"/>
      <c r="AC26" s="656"/>
      <c r="AD26" s="656"/>
      <c r="AE26" s="656"/>
      <c r="AF26" s="656"/>
      <c r="AG26" s="657"/>
      <c r="AI26" s="203"/>
      <c r="AJ26" s="279" t="b">
        <v>0</v>
      </c>
      <c r="AK26" s="279" t="b">
        <v>0</v>
      </c>
      <c r="AL26" s="279" t="b">
        <v>0</v>
      </c>
      <c r="AM26" s="279" t="b">
        <v>0</v>
      </c>
      <c r="AN26" s="279"/>
    </row>
    <row r="27" spans="2:43" ht="26.25" customHeight="1">
      <c r="B27" s="654"/>
      <c r="C27" s="660"/>
      <c r="D27" s="661"/>
      <c r="E27" s="663" t="s">
        <v>269</v>
      </c>
      <c r="F27" s="590"/>
      <c r="G27" s="590"/>
      <c r="H27" s="590"/>
      <c r="I27" s="590"/>
      <c r="J27" s="590"/>
      <c r="K27" s="590"/>
      <c r="L27" s="590"/>
      <c r="M27" s="590"/>
      <c r="N27" s="591"/>
      <c r="O27" s="663" t="s">
        <v>269</v>
      </c>
      <c r="P27" s="590"/>
      <c r="Q27" s="590"/>
      <c r="R27" s="590"/>
      <c r="S27" s="590"/>
      <c r="T27" s="590"/>
      <c r="U27" s="590"/>
      <c r="V27" s="590"/>
      <c r="W27" s="590"/>
      <c r="X27" s="591"/>
      <c r="Y27" s="645"/>
      <c r="Z27" s="646"/>
      <c r="AA27" s="646"/>
      <c r="AB27" s="646"/>
      <c r="AC27" s="646"/>
      <c r="AD27" s="646"/>
      <c r="AE27" s="646"/>
      <c r="AF27" s="646"/>
      <c r="AG27" s="647"/>
      <c r="AH27" s="248"/>
    </row>
    <row r="28" spans="2:43" ht="6" customHeight="1">
      <c r="B28" s="201"/>
      <c r="C28" s="201"/>
      <c r="D28" s="201"/>
      <c r="E28" s="400"/>
      <c r="F28" s="401"/>
      <c r="G28" s="400"/>
      <c r="H28" s="402"/>
      <c r="I28" s="400"/>
      <c r="J28" s="402"/>
      <c r="K28" s="402"/>
      <c r="L28" s="400"/>
      <c r="M28" s="400"/>
      <c r="N28" s="400"/>
      <c r="O28" s="400"/>
      <c r="P28" s="402"/>
      <c r="Q28" s="400"/>
      <c r="R28" s="402"/>
      <c r="S28" s="400"/>
      <c r="T28" s="402"/>
      <c r="U28" s="402"/>
      <c r="V28" s="400"/>
      <c r="W28" s="400"/>
      <c r="X28" s="400"/>
      <c r="Y28" s="403"/>
      <c r="Z28" s="403"/>
      <c r="AA28" s="403"/>
      <c r="AB28" s="403"/>
      <c r="AC28" s="403"/>
      <c r="AD28" s="403"/>
      <c r="AE28" s="403"/>
      <c r="AF28" s="403"/>
      <c r="AG28" s="403"/>
    </row>
    <row r="29" spans="2:43" ht="15.75" customHeight="1">
      <c r="B29" s="652" t="s">
        <v>362</v>
      </c>
      <c r="C29" s="653"/>
      <c r="D29" s="653"/>
      <c r="E29" s="653"/>
      <c r="F29" s="653"/>
      <c r="G29" s="653"/>
      <c r="H29" s="653"/>
      <c r="I29" s="653"/>
      <c r="J29" s="653"/>
      <c r="K29" s="653"/>
      <c r="L29" s="653"/>
      <c r="M29" s="653"/>
      <c r="N29" s="653"/>
      <c r="O29" s="653"/>
      <c r="P29" s="653"/>
      <c r="Q29" s="653"/>
      <c r="R29" s="653"/>
      <c r="S29" s="653"/>
      <c r="T29" s="653"/>
      <c r="U29" s="653"/>
      <c r="V29" s="653"/>
      <c r="W29" s="653"/>
      <c r="X29" s="653"/>
      <c r="Y29" s="653"/>
      <c r="Z29" s="653"/>
      <c r="AA29" s="653"/>
      <c r="AB29" s="653"/>
      <c r="AC29" s="653"/>
      <c r="AD29" s="653"/>
      <c r="AE29" s="653"/>
      <c r="AF29" s="653"/>
      <c r="AG29" s="207"/>
    </row>
    <row r="30" spans="2:43" ht="27" customHeight="1">
      <c r="B30" s="652" t="s">
        <v>374</v>
      </c>
      <c r="C30" s="653"/>
      <c r="D30" s="653"/>
      <c r="E30" s="653"/>
      <c r="F30" s="653"/>
      <c r="G30" s="653"/>
      <c r="H30" s="653"/>
      <c r="I30" s="653"/>
      <c r="J30" s="653"/>
      <c r="K30" s="653"/>
      <c r="L30" s="653"/>
      <c r="M30" s="653"/>
      <c r="N30" s="653"/>
      <c r="O30" s="653"/>
      <c r="P30" s="653"/>
      <c r="Q30" s="653"/>
      <c r="R30" s="653"/>
      <c r="S30" s="653"/>
      <c r="T30" s="653"/>
      <c r="U30" s="653"/>
      <c r="V30" s="653"/>
      <c r="W30" s="653"/>
      <c r="X30" s="653"/>
      <c r="Y30" s="653"/>
      <c r="Z30" s="653"/>
      <c r="AA30" s="653"/>
      <c r="AB30" s="653"/>
      <c r="AC30" s="653"/>
      <c r="AD30" s="653"/>
      <c r="AE30" s="653"/>
      <c r="AF30" s="653"/>
      <c r="AG30" s="653"/>
    </row>
    <row r="31" spans="2:43" ht="13.5" customHeight="1">
      <c r="B31" s="662" t="s">
        <v>375</v>
      </c>
      <c r="C31" s="662"/>
      <c r="D31" s="662"/>
      <c r="E31" s="662"/>
      <c r="F31" s="662"/>
      <c r="G31" s="662"/>
      <c r="H31" s="662"/>
      <c r="I31" s="662"/>
      <c r="J31" s="662"/>
      <c r="K31" s="662"/>
      <c r="L31" s="662"/>
      <c r="M31" s="662"/>
      <c r="N31" s="662"/>
      <c r="O31" s="662"/>
      <c r="P31" s="662"/>
      <c r="Q31" s="662"/>
      <c r="R31" s="662"/>
      <c r="S31" s="662"/>
      <c r="T31" s="662"/>
      <c r="U31" s="662"/>
      <c r="V31" s="662"/>
      <c r="W31" s="662"/>
      <c r="X31" s="662"/>
      <c r="Y31" s="662"/>
      <c r="Z31" s="662"/>
      <c r="AA31" s="662"/>
      <c r="AB31" s="662"/>
      <c r="AC31" s="662"/>
      <c r="AD31" s="662"/>
      <c r="AE31" s="662"/>
      <c r="AF31" s="662"/>
      <c r="AG31" s="662"/>
    </row>
    <row r="32" spans="2:43" ht="18.899999999999999" customHeight="1">
      <c r="B32" s="261" t="s">
        <v>327</v>
      </c>
      <c r="C32" s="207"/>
      <c r="D32" s="207"/>
      <c r="E32" s="207"/>
      <c r="F32" s="308"/>
      <c r="G32" s="207"/>
      <c r="H32" s="308"/>
      <c r="I32" s="207"/>
      <c r="J32" s="308"/>
      <c r="K32" s="437"/>
      <c r="L32" s="207"/>
      <c r="M32" s="207"/>
      <c r="N32" s="207"/>
      <c r="O32" s="207"/>
      <c r="P32" s="308"/>
      <c r="Q32" s="207"/>
      <c r="R32" s="308"/>
      <c r="S32" s="207"/>
      <c r="T32" s="308"/>
      <c r="U32" s="437"/>
      <c r="V32" s="207"/>
      <c r="W32" s="207"/>
      <c r="X32" s="207"/>
      <c r="Y32" s="207"/>
      <c r="Z32" s="207"/>
      <c r="AA32" s="207"/>
      <c r="AB32" s="207"/>
      <c r="AC32" s="207"/>
      <c r="AD32" s="207"/>
      <c r="AE32" s="207"/>
      <c r="AF32" s="207"/>
      <c r="AG32" s="207"/>
    </row>
    <row r="33" spans="2:33" ht="38.25" customHeight="1">
      <c r="B33" s="650" t="s">
        <v>418</v>
      </c>
      <c r="C33" s="651"/>
      <c r="D33" s="651"/>
      <c r="E33" s="651"/>
      <c r="F33" s="651"/>
      <c r="G33" s="651"/>
      <c r="H33" s="651"/>
      <c r="I33" s="651"/>
      <c r="J33" s="651"/>
      <c r="K33" s="651"/>
      <c r="L33" s="651"/>
      <c r="M33" s="651"/>
      <c r="N33" s="651"/>
      <c r="O33" s="651"/>
      <c r="P33" s="651"/>
      <c r="Q33" s="651"/>
      <c r="R33" s="651"/>
      <c r="S33" s="651"/>
      <c r="T33" s="651"/>
      <c r="U33" s="651"/>
      <c r="V33" s="651"/>
      <c r="W33" s="651"/>
      <c r="X33" s="651"/>
      <c r="Y33" s="651"/>
      <c r="Z33" s="651"/>
      <c r="AA33" s="651"/>
      <c r="AB33" s="651"/>
      <c r="AC33" s="651"/>
      <c r="AD33" s="651"/>
      <c r="AE33" s="651"/>
      <c r="AF33" s="651"/>
      <c r="AG33" s="651"/>
    </row>
    <row r="34" spans="2:33" ht="4.5" customHeight="1">
      <c r="B34" s="207"/>
      <c r="C34" s="207"/>
      <c r="D34" s="207"/>
      <c r="E34" s="207"/>
      <c r="F34" s="308"/>
      <c r="G34" s="207"/>
      <c r="H34" s="308"/>
      <c r="I34" s="207"/>
      <c r="J34" s="308"/>
      <c r="K34" s="437"/>
      <c r="L34" s="207"/>
      <c r="M34" s="207"/>
      <c r="N34" s="207"/>
      <c r="O34" s="207"/>
      <c r="P34" s="308"/>
      <c r="Q34" s="207"/>
      <c r="R34" s="308"/>
      <c r="S34" s="207"/>
      <c r="T34" s="308"/>
      <c r="U34" s="437"/>
      <c r="V34" s="207"/>
      <c r="W34" s="207"/>
      <c r="X34" s="207"/>
      <c r="Y34" s="207"/>
      <c r="Z34" s="207"/>
      <c r="AA34" s="207"/>
      <c r="AB34" s="207"/>
      <c r="AC34" s="207"/>
      <c r="AD34" s="207"/>
      <c r="AE34" s="207"/>
      <c r="AF34" s="207"/>
      <c r="AG34" s="207"/>
    </row>
    <row r="35" spans="2:33" ht="27" customHeight="1">
      <c r="B35" s="285" t="s">
        <v>264</v>
      </c>
      <c r="C35" s="286"/>
      <c r="D35" s="286"/>
      <c r="E35" s="286"/>
      <c r="F35" s="309"/>
      <c r="G35" s="286"/>
      <c r="H35" s="309"/>
      <c r="I35" s="286"/>
      <c r="J35" s="309"/>
      <c r="K35" s="309"/>
      <c r="L35" s="286"/>
      <c r="M35" s="286"/>
      <c r="N35" s="286"/>
      <c r="O35" s="286"/>
      <c r="P35" s="309"/>
      <c r="Q35" s="286"/>
      <c r="R35" s="309"/>
      <c r="S35" s="286"/>
      <c r="T35" s="309"/>
      <c r="U35" s="309"/>
      <c r="V35" s="286"/>
      <c r="W35" s="286"/>
      <c r="X35" s="286"/>
      <c r="Y35" s="286"/>
      <c r="Z35" s="286"/>
      <c r="AA35" s="286"/>
      <c r="AB35" s="286"/>
      <c r="AC35" s="286"/>
      <c r="AD35" s="286"/>
      <c r="AE35" s="286"/>
      <c r="AF35" s="286"/>
      <c r="AG35" s="287"/>
    </row>
    <row r="36" spans="2:33" ht="48" customHeight="1">
      <c r="B36" s="288"/>
      <c r="C36" s="207"/>
      <c r="D36" s="207"/>
      <c r="E36" s="207"/>
      <c r="F36" s="308"/>
      <c r="G36" s="207"/>
      <c r="H36" s="308"/>
      <c r="I36" s="207"/>
      <c r="J36" s="308"/>
      <c r="K36" s="437"/>
      <c r="L36" s="207"/>
      <c r="M36" s="207"/>
      <c r="N36" s="207"/>
      <c r="O36" s="207"/>
      <c r="P36" s="308"/>
      <c r="Q36" s="207"/>
      <c r="R36" s="308"/>
      <c r="S36" s="207"/>
      <c r="T36" s="308"/>
      <c r="U36" s="437"/>
      <c r="V36" s="207"/>
      <c r="W36" s="207"/>
      <c r="X36" s="207"/>
      <c r="Y36" s="207"/>
      <c r="Z36" s="207"/>
      <c r="AA36" s="207"/>
      <c r="AB36" s="207"/>
      <c r="AC36" s="207"/>
      <c r="AD36" s="207"/>
      <c r="AE36" s="207"/>
      <c r="AF36" s="207"/>
      <c r="AG36" s="289"/>
    </row>
    <row r="37" spans="2:33" ht="48" customHeight="1">
      <c r="B37" s="290"/>
      <c r="C37" s="291"/>
      <c r="D37" s="291"/>
      <c r="E37" s="291"/>
      <c r="F37" s="310"/>
      <c r="G37" s="291"/>
      <c r="H37" s="310"/>
      <c r="I37" s="291"/>
      <c r="J37" s="310"/>
      <c r="K37" s="310"/>
      <c r="L37" s="291"/>
      <c r="M37" s="291"/>
      <c r="N37" s="291"/>
      <c r="O37" s="291"/>
      <c r="P37" s="310"/>
      <c r="Q37" s="291"/>
      <c r="R37" s="310"/>
      <c r="S37" s="291"/>
      <c r="T37" s="310"/>
      <c r="U37" s="310"/>
      <c r="V37" s="291"/>
      <c r="W37" s="291"/>
      <c r="X37" s="291"/>
      <c r="Y37" s="291"/>
      <c r="Z37" s="291"/>
      <c r="AA37" s="291"/>
      <c r="AB37" s="291"/>
      <c r="AC37" s="291"/>
      <c r="AD37" s="291"/>
      <c r="AE37" s="291"/>
      <c r="AF37" s="291"/>
      <c r="AG37" s="292"/>
    </row>
    <row r="38" spans="2:33" ht="48" customHeight="1">
      <c r="B38" s="147"/>
      <c r="C38" s="118"/>
      <c r="D38" s="118"/>
      <c r="E38" s="118"/>
      <c r="F38" s="299"/>
      <c r="G38" s="118"/>
      <c r="H38" s="299"/>
      <c r="I38" s="118"/>
      <c r="J38" s="299"/>
      <c r="K38" s="439"/>
      <c r="L38" s="118"/>
      <c r="M38" s="118"/>
      <c r="N38" s="118"/>
      <c r="O38" s="118"/>
      <c r="P38" s="299"/>
      <c r="Q38" s="118"/>
      <c r="R38" s="299"/>
      <c r="S38" s="118"/>
      <c r="T38" s="299"/>
      <c r="U38" s="439"/>
      <c r="V38" s="118"/>
      <c r="W38" s="118"/>
      <c r="X38" s="118"/>
      <c r="Y38" s="118"/>
      <c r="Z38" s="118"/>
      <c r="AA38" s="118"/>
      <c r="AB38" s="118"/>
      <c r="AC38" s="118"/>
      <c r="AD38" s="118"/>
      <c r="AE38" s="118"/>
      <c r="AF38" s="118"/>
      <c r="AG38" s="118"/>
    </row>
    <row r="39" spans="2:33" ht="24.9" customHeight="1">
      <c r="B39" s="118"/>
      <c r="C39" s="118"/>
      <c r="D39" s="118"/>
      <c r="E39" s="118"/>
      <c r="F39" s="299"/>
      <c r="G39" s="118"/>
      <c r="H39" s="299"/>
      <c r="I39" s="118"/>
      <c r="J39" s="299"/>
      <c r="K39" s="439"/>
      <c r="L39" s="118"/>
      <c r="M39" s="118"/>
      <c r="N39" s="118"/>
      <c r="O39" s="118"/>
      <c r="P39" s="299"/>
      <c r="Q39" s="118"/>
      <c r="R39" s="299"/>
      <c r="S39" s="118"/>
      <c r="T39" s="299"/>
      <c r="U39" s="439"/>
      <c r="V39" s="118"/>
      <c r="W39" s="118"/>
      <c r="X39" s="118"/>
      <c r="Y39" s="118"/>
      <c r="Z39" s="118"/>
      <c r="AA39" s="118"/>
      <c r="AB39" s="118"/>
      <c r="AC39" s="118"/>
      <c r="AD39" s="118"/>
      <c r="AE39" s="118"/>
      <c r="AF39" s="118"/>
      <c r="AG39" s="118"/>
    </row>
    <row r="40" spans="2:33" ht="9.75" customHeight="1"/>
    <row r="41" spans="2:33" ht="13.5" customHeight="1"/>
  </sheetData>
  <sheetProtection algorithmName="SHA-512" hashValue="H1ldLqndfq9xe3FLnNn4PT74zCWXHvHxWivFZSFBTdFlFCFb2/oRH97KRD/8qek35GueGCEshFzATpI2UDs4bQ==" saltValue="HFnP7crG2Pr9OE/98BHGUw==" spinCount="100000" sheet="1" selectLockedCells="1"/>
  <mergeCells count="90">
    <mergeCell ref="S18:U18"/>
    <mergeCell ref="AH22:AH23"/>
    <mergeCell ref="E6:N6"/>
    <mergeCell ref="Y11:AG12"/>
    <mergeCell ref="Y13:AG15"/>
    <mergeCell ref="Y16:AG18"/>
    <mergeCell ref="F9:G9"/>
    <mergeCell ref="AH7:AH8"/>
    <mergeCell ref="R21:W21"/>
    <mergeCell ref="Y19:AG21"/>
    <mergeCell ref="P20:Q20"/>
    <mergeCell ref="R20:S20"/>
    <mergeCell ref="T20:V20"/>
    <mergeCell ref="W20:X20"/>
    <mergeCell ref="O19:R19"/>
    <mergeCell ref="P12:R12"/>
    <mergeCell ref="C16:D18"/>
    <mergeCell ref="B16:B18"/>
    <mergeCell ref="E18:G18"/>
    <mergeCell ref="C11:D12"/>
    <mergeCell ref="E17:N17"/>
    <mergeCell ref="L11:M11"/>
    <mergeCell ref="B13:B15"/>
    <mergeCell ref="H14:I14"/>
    <mergeCell ref="H15:I15"/>
    <mergeCell ref="B11:B12"/>
    <mergeCell ref="C13:D15"/>
    <mergeCell ref="F15:G15"/>
    <mergeCell ref="I12:K12"/>
    <mergeCell ref="I18:K18"/>
    <mergeCell ref="C20:D24"/>
    <mergeCell ref="B20:B24"/>
    <mergeCell ref="E19:H19"/>
    <mergeCell ref="F20:G20"/>
    <mergeCell ref="J20:L20"/>
    <mergeCell ref="H20:I20"/>
    <mergeCell ref="H21:M21"/>
    <mergeCell ref="E21:G21"/>
    <mergeCell ref="M20:N20"/>
    <mergeCell ref="F23:L23"/>
    <mergeCell ref="AB1:AG1"/>
    <mergeCell ref="C7:D10"/>
    <mergeCell ref="C5:D5"/>
    <mergeCell ref="C6:D6"/>
    <mergeCell ref="Y4:AG4"/>
    <mergeCell ref="Y5:AG5"/>
    <mergeCell ref="Y6:AG6"/>
    <mergeCell ref="B4:D4"/>
    <mergeCell ref="R9:W9"/>
    <mergeCell ref="H9:M9"/>
    <mergeCell ref="Y7:AG10"/>
    <mergeCell ref="O1:W1"/>
    <mergeCell ref="E5:N5"/>
    <mergeCell ref="O5:X5"/>
    <mergeCell ref="O6:X6"/>
    <mergeCell ref="B7:B10"/>
    <mergeCell ref="B33:AG33"/>
    <mergeCell ref="B30:AG30"/>
    <mergeCell ref="B26:B27"/>
    <mergeCell ref="Y26:AG27"/>
    <mergeCell ref="C26:D27"/>
    <mergeCell ref="B29:AF29"/>
    <mergeCell ref="B31:AG31"/>
    <mergeCell ref="E27:N27"/>
    <mergeCell ref="O27:X27"/>
    <mergeCell ref="P23:V23"/>
    <mergeCell ref="E24:M24"/>
    <mergeCell ref="O24:W24"/>
    <mergeCell ref="Y22:AG23"/>
    <mergeCell ref="E22:N22"/>
    <mergeCell ref="O22:X22"/>
    <mergeCell ref="Y24:AG25"/>
    <mergeCell ref="F25:L25"/>
    <mergeCell ref="P25:V25"/>
    <mergeCell ref="S12:U12"/>
    <mergeCell ref="O4:X4"/>
    <mergeCell ref="E4:N4"/>
    <mergeCell ref="AH19:AH21"/>
    <mergeCell ref="O18:Q18"/>
    <mergeCell ref="O14:P14"/>
    <mergeCell ref="O17:X17"/>
    <mergeCell ref="P9:Q9"/>
    <mergeCell ref="O21:Q21"/>
    <mergeCell ref="V11:W11"/>
    <mergeCell ref="P15:Q15"/>
    <mergeCell ref="R14:S14"/>
    <mergeCell ref="E10:X10"/>
    <mergeCell ref="R15:S15"/>
    <mergeCell ref="F12:H12"/>
    <mergeCell ref="E14:F14"/>
  </mergeCells>
  <phoneticPr fontId="5"/>
  <conditionalFormatting sqref="E5">
    <cfRule type="expression" dxfId="184" priority="193">
      <formula>$E$5=""</formula>
    </cfRule>
  </conditionalFormatting>
  <conditionalFormatting sqref="E6">
    <cfRule type="expression" dxfId="183" priority="189">
      <formula>$E$6=""</formula>
    </cfRule>
  </conditionalFormatting>
  <conditionalFormatting sqref="E14:F14">
    <cfRule type="expression" dxfId="182" priority="70">
      <formula>$E$14=""</formula>
    </cfRule>
  </conditionalFormatting>
  <conditionalFormatting sqref="E7:N9">
    <cfRule type="expression" dxfId="181" priority="74">
      <formula>COUNTIF($AJ$7:$AK$9,FALSE)=4</formula>
    </cfRule>
  </conditionalFormatting>
  <conditionalFormatting sqref="E13:N13">
    <cfRule type="expression" dxfId="180" priority="90">
      <formula>AND($AJ$13=FALSE,$AK$13=FALSE,$AL$13=FALSE,$AM$13=FALSE)</formula>
    </cfRule>
  </conditionalFormatting>
  <conditionalFormatting sqref="E16:N16">
    <cfRule type="expression" dxfId="179" priority="100">
      <formula>AND($AJ$16=FALSE,$AK$16=FALSE)</formula>
    </cfRule>
  </conditionalFormatting>
  <conditionalFormatting sqref="E20:N21">
    <cfRule type="expression" dxfId="178" priority="68">
      <formula>COUNTIF($AJ$20:$AN$20,FALSE)=5</formula>
    </cfRule>
  </conditionalFormatting>
  <conditionalFormatting sqref="E26:N26 E27">
    <cfRule type="expression" dxfId="177" priority="143">
      <formula>AND($AJ$26=FALSE,$AK$26=FALSE)</formula>
    </cfRule>
  </conditionalFormatting>
  <conditionalFormatting sqref="E10:X10">
    <cfRule type="expression" dxfId="176" priority="10">
      <formula>AND($AM$7=TRUE,$AJ$10=TRUE)</formula>
    </cfRule>
    <cfRule type="expression" dxfId="175" priority="15">
      <formula>$AM$7=TRUE</formula>
    </cfRule>
  </conditionalFormatting>
  <conditionalFormatting sqref="E7:AG10">
    <cfRule type="expression" dxfId="174" priority="11">
      <formula>OR(AND($AJ$7=TRUE,$AM$7=TRUE),AND($AJ$7=TRUE,$AL$8=TRUE),AND($AJ$7=TRUE,$AL$9=TRUE),AND($AK$7=TRUE,$AL$8=TRUE),AND($AK$7=TRUE,$AL$9=TRUE))</formula>
    </cfRule>
  </conditionalFormatting>
  <conditionalFormatting sqref="F23:L23">
    <cfRule type="expression" dxfId="173" priority="144">
      <formula>$F$23=""</formula>
    </cfRule>
  </conditionalFormatting>
  <conditionalFormatting sqref="F25:L25">
    <cfRule type="expression" dxfId="172" priority="167">
      <formula>$F$25=""</formula>
    </cfRule>
  </conditionalFormatting>
  <conditionalFormatting sqref="H14:I14">
    <cfRule type="expression" dxfId="171" priority="156">
      <formula>$H$14=""</formula>
    </cfRule>
  </conditionalFormatting>
  <conditionalFormatting sqref="H15:I15">
    <cfRule type="expression" dxfId="170" priority="153">
      <formula>$H$15=""</formula>
    </cfRule>
  </conditionalFormatting>
  <conditionalFormatting sqref="H9:M9">
    <cfRule type="expression" dxfId="169" priority="76">
      <formula>AND($AJ$9=TRUE,$H$9="")</formula>
    </cfRule>
  </conditionalFormatting>
  <conditionalFormatting sqref="H21:M21">
    <cfRule type="expression" dxfId="168" priority="121">
      <formula>AND($AN$20=TRUE,$H$21="")</formula>
    </cfRule>
  </conditionalFormatting>
  <conditionalFormatting sqref="I12">
    <cfRule type="expression" dxfId="167" priority="164">
      <formula>$I$12=""</formula>
    </cfRule>
  </conditionalFormatting>
  <conditionalFormatting sqref="I18">
    <cfRule type="expression" dxfId="166" priority="43">
      <formula>AND($AK$16=TRUE,$AM$16=TRUE)</formula>
    </cfRule>
    <cfRule type="expression" dxfId="165" priority="95">
      <formula>$AK$16=TRUE</formula>
    </cfRule>
    <cfRule type="expression" dxfId="164" priority="125">
      <formula>$I$18=""</formula>
    </cfRule>
  </conditionalFormatting>
  <conditionalFormatting sqref="L11:M11">
    <cfRule type="expression" dxfId="163" priority="6">
      <formula>$L$11=""</formula>
    </cfRule>
    <cfRule type="expression" dxfId="162" priority="63">
      <formula>AND(COUNTIF($AJ$11:$AL$11,TRUE)&gt;0,$L$11="")</formula>
    </cfRule>
  </conditionalFormatting>
  <conditionalFormatting sqref="O5">
    <cfRule type="expression" dxfId="161" priority="107">
      <formula>$O$5=""</formula>
    </cfRule>
  </conditionalFormatting>
  <conditionalFormatting sqref="O6">
    <cfRule type="expression" dxfId="160" priority="188">
      <formula>$O$6=""</formula>
    </cfRule>
  </conditionalFormatting>
  <conditionalFormatting sqref="O14:P14">
    <cfRule type="expression" dxfId="159" priority="69">
      <formula>$O$14=""</formula>
    </cfRule>
  </conditionalFormatting>
  <conditionalFormatting sqref="O7:X9">
    <cfRule type="expression" dxfId="158" priority="72">
      <formula>COUNTIF($AL$7:$AM$9,FALSE)=4</formula>
    </cfRule>
  </conditionalFormatting>
  <conditionalFormatting sqref="O13:X13">
    <cfRule type="expression" dxfId="157" priority="109">
      <formula>AND($AJ$14=FALSE,$AK$14=FALSE,$AL$14=FALSE,$AM$14=FALSE)</formula>
    </cfRule>
  </conditionalFormatting>
  <conditionalFormatting sqref="O16:X16">
    <cfRule type="expression" dxfId="156" priority="96">
      <formula>AND($AL$16=FALSE,$AM$16=FALSE)</formula>
    </cfRule>
  </conditionalFormatting>
  <conditionalFormatting sqref="O20:X21">
    <cfRule type="expression" dxfId="155" priority="66">
      <formula>COUNTIF($AJ$21:$AN$21,FALSE)=5</formula>
    </cfRule>
  </conditionalFormatting>
  <conditionalFormatting sqref="O26:X26 O27">
    <cfRule type="expression" dxfId="154" priority="141">
      <formula>AND($AL$26=FALSE,$AM$26=FALSE)</formula>
    </cfRule>
  </conditionalFormatting>
  <conditionalFormatting sqref="P23:V23">
    <cfRule type="expression" dxfId="153" priority="168">
      <formula>$P$23=""</formula>
    </cfRule>
  </conditionalFormatting>
  <conditionalFormatting sqref="P25:V25">
    <cfRule type="expression" dxfId="152" priority="166">
      <formula>$P$25=""</formula>
    </cfRule>
  </conditionalFormatting>
  <conditionalFormatting sqref="R14:S14">
    <cfRule type="expression" dxfId="151" priority="111">
      <formula>$R$14=""</formula>
    </cfRule>
  </conditionalFormatting>
  <conditionalFormatting sqref="R15:S15">
    <cfRule type="expression" dxfId="150" priority="172">
      <formula>$R$15=""</formula>
    </cfRule>
  </conditionalFormatting>
  <conditionalFormatting sqref="R9:W9">
    <cfRule type="expression" dxfId="149" priority="73">
      <formula>AND($AL$9=TRUE,$R$9="")</formula>
    </cfRule>
  </conditionalFormatting>
  <conditionalFormatting sqref="R21:W21">
    <cfRule type="expression" dxfId="148" priority="64">
      <formula>AND($AN$21=TRUE,$R$21="")</formula>
    </cfRule>
  </conditionalFormatting>
  <conditionalFormatting sqref="S12">
    <cfRule type="expression" dxfId="147" priority="114">
      <formula>$S$12=""</formula>
    </cfRule>
  </conditionalFormatting>
  <conditionalFormatting sqref="S18">
    <cfRule type="expression" dxfId="146" priority="94">
      <formula>$AM$16=TRUE</formula>
    </cfRule>
    <cfRule type="expression" dxfId="145" priority="124">
      <formula>$S$18=""</formula>
    </cfRule>
  </conditionalFormatting>
  <conditionalFormatting sqref="V11:W11">
    <cfRule type="expression" dxfId="144" priority="4">
      <formula>$V$11=""</formula>
    </cfRule>
    <cfRule type="expression" dxfId="143" priority="61">
      <formula>AND(COUNTIF($AJ$12:$AL$12,TRUE)&gt;0,$V$11="")</formula>
    </cfRule>
  </conditionalFormatting>
  <conditionalFormatting sqref="Y5:AG5">
    <cfRule type="expression" dxfId="142" priority="57">
      <formula>AND($E$5="",$O$5="")</formula>
    </cfRule>
    <cfRule type="expression" dxfId="141" priority="58">
      <formula>$E$5=$O$5</formula>
    </cfRule>
    <cfRule type="expression" dxfId="140" priority="81">
      <formula>$Y$5=""</formula>
    </cfRule>
  </conditionalFormatting>
  <conditionalFormatting sqref="Y6:AG6">
    <cfRule type="expression" dxfId="139" priority="59">
      <formula>AND($E$6="",$O$6="")</formula>
    </cfRule>
    <cfRule type="expression" dxfId="138" priority="87">
      <formula>$E$6=$O$6</formula>
    </cfRule>
    <cfRule type="expression" dxfId="137" priority="89">
      <formula>$Y$6=""</formula>
    </cfRule>
  </conditionalFormatting>
  <conditionalFormatting sqref="Y7:AG10">
    <cfRule type="expression" dxfId="136" priority="56">
      <formula>AND($AJ$9=TRUE,$AL$9=TRUE)</formula>
    </cfRule>
    <cfRule type="expression" dxfId="135" priority="77">
      <formula>$Y$7</formula>
    </cfRule>
  </conditionalFormatting>
  <conditionalFormatting sqref="Y11:AG12">
    <cfRule type="expression" dxfId="134" priority="13">
      <formula>AND($AK$11=TRUE,$AK$12=TRUE,$L$11&lt;&gt;"",$V$11&lt;&gt;"",$L$11=$V$11,$I$12&lt;&gt;"",$S$12&lt;&gt;"",$I$12=$S$12)</formula>
    </cfRule>
    <cfRule type="expression" dxfId="133" priority="14">
      <formula>AND($AJ$11=TRUE,$AJ$12=TRUE,$L$11&lt;&gt;"",$V$11&lt;&gt;"",$L$11=$V$11,$I$12&lt;&gt;"",$S$12&lt;&gt;"",$I$12=$S$12)</formula>
    </cfRule>
    <cfRule type="expression" dxfId="132" priority="35">
      <formula>$Y$11=""</formula>
    </cfRule>
    <cfRule type="expression" dxfId="131" priority="1">
      <formula>AND($AL$11=TRUE,$AL$12=TRUE,$L$11&lt;&gt;"",$V$11&lt;&gt;"",$L$11=$V$11,$I$12&lt;&gt;"",$S$12&lt;&gt;"",$I$12=$S$12)</formula>
    </cfRule>
  </conditionalFormatting>
  <conditionalFormatting sqref="Y13:AG15">
    <cfRule type="expression" dxfId="130" priority="19">
      <formula>AND($AM$13=TRUE,$AM$14=TRUE,$E$14&lt;&gt;"",$H$14&lt;&gt;"",$O$14&lt;&gt;"",$R$14&lt;&gt;"",$E$14=$O$14,$H$14=$R$14,$H$15&lt;&gt;"",$R$15&lt;&gt;"",$H$15=$R$15)</formula>
    </cfRule>
    <cfRule type="expression" dxfId="129" priority="20">
      <formula>AND($AL$13=TRUE,$AL$14=TRUE,$E$14&lt;&gt;"",$H$14&lt;&gt;"",$O$14&lt;&gt;"",$R$14&lt;&gt;"",$E$14=$O$14,$H$14=$R$14,$H$15&lt;&gt;"",$R$15&lt;&gt;"",$H$15=$R$15)</formula>
    </cfRule>
    <cfRule type="expression" dxfId="128" priority="21">
      <formula>AND($AK$13=TRUE,$AK$14=TRUE,$E$14&lt;&gt;"",$H$14&lt;&gt;"",$O$14&lt;&gt;"",$R$14&lt;&gt;"",$E$14=$O$14,$H$14=$R$14,$H$15&lt;&gt;"",$R$15&lt;&gt;"",$H$15=$R$15)</formula>
    </cfRule>
    <cfRule type="expression" dxfId="127" priority="22">
      <formula>AND($AJ$13=TRUE,$AJ$14=TRUE,$E$14&lt;&gt;"",$H$14&lt;&gt;"",$O$14&lt;&gt;"",$R$14&lt;&gt;"",$E$14=$O$14,$H$14=$R$14,$H$15&lt;&gt;"",$R$15&lt;&gt;"",$H$15=$R$15)</formula>
    </cfRule>
    <cfRule type="expression" dxfId="126" priority="185">
      <formula>$Y$13=""</formula>
    </cfRule>
  </conditionalFormatting>
  <conditionalFormatting sqref="Y16:AG18">
    <cfRule type="expression" dxfId="125" priority="33">
      <formula>OR(AND($AJ$16=TRUE,$AL$16=TRUE,$I$18&lt;&gt;"",$S$18&lt;&gt;"",$I$18=$S$18),AND($AK$16=TRUE,$AM$16=TRUE))</formula>
    </cfRule>
    <cfRule type="expression" dxfId="124" priority="34">
      <formula>$Y$16=""</formula>
    </cfRule>
  </conditionalFormatting>
  <conditionalFormatting sqref="Y19:AG21">
    <cfRule type="expression" dxfId="123" priority="32">
      <formula>OR(AND($AJ$20=TRUE,$AJ$21=TRUE),AND($AK$20=TRUE,$AK$21=TRUE),AND($AL$20=TRUE,$AL$21=TRUE),AND($AM$20=TRUE,$AM$21=TRUE),AND($AN$20=TRUE,$AN$21=TRUE,$H$21&lt;&gt;"",$R$21&lt;&gt;"",$H$21=$R$21))</formula>
    </cfRule>
    <cfRule type="expression" dxfId="122" priority="129">
      <formula>$Y$19=""</formula>
    </cfRule>
  </conditionalFormatting>
  <conditionalFormatting sqref="Y22:AG23">
    <cfRule type="expression" dxfId="121" priority="24">
      <formula>AND($F$23&lt;&gt;"",$P$23&lt;&gt;"",$F$23=$P$23)</formula>
    </cfRule>
    <cfRule type="expression" dxfId="120" priority="25">
      <formula>$Y$22=""</formula>
    </cfRule>
  </conditionalFormatting>
  <conditionalFormatting sqref="Y24:AG25">
    <cfRule type="expression" dxfId="119" priority="26">
      <formula>AND($F$25&lt;&gt;"",$P$25&lt;&gt;"",$F$25=$P$25)</formula>
    </cfRule>
    <cfRule type="expression" dxfId="118" priority="27">
      <formula>$Y$24=""</formula>
    </cfRule>
  </conditionalFormatting>
  <conditionalFormatting sqref="Y26:AG27">
    <cfRule type="expression" dxfId="117" priority="49">
      <formula>OR(AND($AJ$26=TRUE,$AL$26=TRUE),AND($AK$26=TRUE,$AM$26=TRUE))</formula>
    </cfRule>
    <cfRule type="expression" dxfId="116" priority="181">
      <formula>$Y$26:$AG$28=""</formula>
    </cfRule>
  </conditionalFormatting>
  <conditionalFormatting sqref="E11:J11">
    <cfRule type="expression" dxfId="115" priority="3">
      <formula>COUNTIF($AJ$11:$AL$11,FALSE)=3</formula>
    </cfRule>
  </conditionalFormatting>
  <conditionalFormatting sqref="O11:T11">
    <cfRule type="expression" dxfId="114" priority="2">
      <formula>COUNTIF($AJ$12:$AL$12,FALSE)=3</formula>
    </cfRule>
  </conditionalFormatting>
  <dataValidations count="1">
    <dataValidation imeMode="off" allowBlank="1" showInputMessage="1" showErrorMessage="1" sqref="E14 O14" xr:uid="{00000000-0002-0000-0400-000000000000}"/>
  </dataValidations>
  <pageMargins left="0.70866141732283472" right="0.70866141732283472" top="0.43307086614173229" bottom="0.74803149606299213" header="0.31496062992125984" footer="0.31496062992125984"/>
  <pageSetup paperSize="9" scale="79" orientation="portrait" blackAndWhite="1" r:id="rId1"/>
  <headerFooter>
    <oddFooter>&amp;C5</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44408" r:id="rId4" name="Group Box 24">
              <controlPr defaultSize="0" autoFill="0" autoPict="0">
                <anchor moveWithCells="1">
                  <from>
                    <xdr:col>14</xdr:col>
                    <xdr:colOff>0</xdr:colOff>
                    <xdr:row>6</xdr:row>
                    <xdr:rowOff>22860</xdr:rowOff>
                  </from>
                  <to>
                    <xdr:col>22</xdr:col>
                    <xdr:colOff>220980</xdr:colOff>
                    <xdr:row>7</xdr:row>
                    <xdr:rowOff>236220</xdr:rowOff>
                  </to>
                </anchor>
              </controlPr>
            </control>
          </mc:Choice>
        </mc:AlternateContent>
        <mc:AlternateContent xmlns:mc="http://schemas.openxmlformats.org/markup-compatibility/2006">
          <mc:Choice Requires="x14">
            <control shapeId="144409" r:id="rId5" name="Group Box 25">
              <controlPr defaultSize="0" autoFill="0" autoPict="0">
                <anchor moveWithCells="1">
                  <from>
                    <xdr:col>4</xdr:col>
                    <xdr:colOff>0</xdr:colOff>
                    <xdr:row>5</xdr:row>
                    <xdr:rowOff>251460</xdr:rowOff>
                  </from>
                  <to>
                    <xdr:col>13</xdr:col>
                    <xdr:colOff>259080</xdr:colOff>
                    <xdr:row>7</xdr:row>
                    <xdr:rowOff>160020</xdr:rowOff>
                  </to>
                </anchor>
              </controlPr>
            </control>
          </mc:Choice>
        </mc:AlternateContent>
        <mc:AlternateContent xmlns:mc="http://schemas.openxmlformats.org/markup-compatibility/2006">
          <mc:Choice Requires="x14">
            <control shapeId="144410" r:id="rId6" name="Group Box 26">
              <controlPr defaultSize="0" autoFill="0" autoPict="0">
                <anchor moveWithCells="1">
                  <from>
                    <xdr:col>4</xdr:col>
                    <xdr:colOff>0</xdr:colOff>
                    <xdr:row>14</xdr:row>
                    <xdr:rowOff>274320</xdr:rowOff>
                  </from>
                  <to>
                    <xdr:col>12</xdr:col>
                    <xdr:colOff>228600</xdr:colOff>
                    <xdr:row>15</xdr:row>
                    <xdr:rowOff>327660</xdr:rowOff>
                  </to>
                </anchor>
              </controlPr>
            </control>
          </mc:Choice>
        </mc:AlternateContent>
        <mc:AlternateContent xmlns:mc="http://schemas.openxmlformats.org/markup-compatibility/2006">
          <mc:Choice Requires="x14">
            <control shapeId="144411" r:id="rId7" name="Group Box 27">
              <controlPr defaultSize="0" autoFill="0" autoPict="0">
                <anchor moveWithCells="1">
                  <from>
                    <xdr:col>14</xdr:col>
                    <xdr:colOff>0</xdr:colOff>
                    <xdr:row>14</xdr:row>
                    <xdr:rowOff>198120</xdr:rowOff>
                  </from>
                  <to>
                    <xdr:col>23</xdr:col>
                    <xdr:colOff>152400</xdr:colOff>
                    <xdr:row>15</xdr:row>
                    <xdr:rowOff>304800</xdr:rowOff>
                  </to>
                </anchor>
              </controlPr>
            </control>
          </mc:Choice>
        </mc:AlternateContent>
        <mc:AlternateContent xmlns:mc="http://schemas.openxmlformats.org/markup-compatibility/2006">
          <mc:Choice Requires="x14">
            <control shapeId="144412" r:id="rId8" name="Group Box 28">
              <controlPr defaultSize="0" autoFill="0" autoPict="0">
                <anchor moveWithCells="1">
                  <from>
                    <xdr:col>4</xdr:col>
                    <xdr:colOff>0</xdr:colOff>
                    <xdr:row>21</xdr:row>
                    <xdr:rowOff>0</xdr:rowOff>
                  </from>
                  <to>
                    <xdr:col>14</xdr:col>
                    <xdr:colOff>38100</xdr:colOff>
                    <xdr:row>22</xdr:row>
                    <xdr:rowOff>304800</xdr:rowOff>
                  </to>
                </anchor>
              </controlPr>
            </control>
          </mc:Choice>
        </mc:AlternateContent>
        <mc:AlternateContent xmlns:mc="http://schemas.openxmlformats.org/markup-compatibility/2006">
          <mc:Choice Requires="x14">
            <control shapeId="144414" r:id="rId9" name="Group Box 30">
              <controlPr defaultSize="0" autoFill="0" autoPict="0">
                <anchor moveWithCells="1">
                  <from>
                    <xdr:col>14</xdr:col>
                    <xdr:colOff>0</xdr:colOff>
                    <xdr:row>5</xdr:row>
                    <xdr:rowOff>251460</xdr:rowOff>
                  </from>
                  <to>
                    <xdr:col>23</xdr:col>
                    <xdr:colOff>137160</xdr:colOff>
                    <xdr:row>7</xdr:row>
                    <xdr:rowOff>160020</xdr:rowOff>
                  </to>
                </anchor>
              </controlPr>
            </control>
          </mc:Choice>
        </mc:AlternateContent>
        <mc:AlternateContent xmlns:mc="http://schemas.openxmlformats.org/markup-compatibility/2006">
          <mc:Choice Requires="x14">
            <control shapeId="144415" r:id="rId10" name="Group Box 31">
              <controlPr defaultSize="0" autoFill="0" autoPict="0">
                <anchor moveWithCells="1">
                  <from>
                    <xdr:col>14</xdr:col>
                    <xdr:colOff>0</xdr:colOff>
                    <xdr:row>5</xdr:row>
                    <xdr:rowOff>251460</xdr:rowOff>
                  </from>
                  <to>
                    <xdr:col>23</xdr:col>
                    <xdr:colOff>137160</xdr:colOff>
                    <xdr:row>7</xdr:row>
                    <xdr:rowOff>160020</xdr:rowOff>
                  </to>
                </anchor>
              </controlPr>
            </control>
          </mc:Choice>
        </mc:AlternateContent>
        <mc:AlternateContent xmlns:mc="http://schemas.openxmlformats.org/markup-compatibility/2006">
          <mc:Choice Requires="x14">
            <control shapeId="144416" r:id="rId11" name="Group Box 32">
              <controlPr defaultSize="0" autoFill="0" autoPict="0">
                <anchor moveWithCells="1">
                  <from>
                    <xdr:col>14</xdr:col>
                    <xdr:colOff>0</xdr:colOff>
                    <xdr:row>14</xdr:row>
                    <xdr:rowOff>274320</xdr:rowOff>
                  </from>
                  <to>
                    <xdr:col>22</xdr:col>
                    <xdr:colOff>144780</xdr:colOff>
                    <xdr:row>15</xdr:row>
                    <xdr:rowOff>327660</xdr:rowOff>
                  </to>
                </anchor>
              </controlPr>
            </control>
          </mc:Choice>
        </mc:AlternateContent>
        <mc:AlternateContent xmlns:mc="http://schemas.openxmlformats.org/markup-compatibility/2006">
          <mc:Choice Requires="x14">
            <control shapeId="144432" r:id="rId12" name="Group Box 48">
              <controlPr defaultSize="0" autoFill="0" autoPict="0">
                <anchor moveWithCells="1">
                  <from>
                    <xdr:col>14</xdr:col>
                    <xdr:colOff>0</xdr:colOff>
                    <xdr:row>14</xdr:row>
                    <xdr:rowOff>274320</xdr:rowOff>
                  </from>
                  <to>
                    <xdr:col>22</xdr:col>
                    <xdr:colOff>144780</xdr:colOff>
                    <xdr:row>15</xdr:row>
                    <xdr:rowOff>327660</xdr:rowOff>
                  </to>
                </anchor>
              </controlPr>
            </control>
          </mc:Choice>
        </mc:AlternateContent>
        <mc:AlternateContent xmlns:mc="http://schemas.openxmlformats.org/markup-compatibility/2006">
          <mc:Choice Requires="x14">
            <control shapeId="144466" r:id="rId13" name="Group Box 82">
              <controlPr defaultSize="0" autoFill="0" autoPict="0">
                <anchor moveWithCells="1">
                  <from>
                    <xdr:col>4</xdr:col>
                    <xdr:colOff>0</xdr:colOff>
                    <xdr:row>23</xdr:row>
                    <xdr:rowOff>0</xdr:rowOff>
                  </from>
                  <to>
                    <xdr:col>14</xdr:col>
                    <xdr:colOff>38100</xdr:colOff>
                    <xdr:row>24</xdr:row>
                    <xdr:rowOff>304800</xdr:rowOff>
                  </to>
                </anchor>
              </controlPr>
            </control>
          </mc:Choice>
        </mc:AlternateContent>
        <mc:AlternateContent xmlns:mc="http://schemas.openxmlformats.org/markup-compatibility/2006">
          <mc:Choice Requires="x14">
            <control shapeId="144467" r:id="rId14" name="Check Box 83">
              <controlPr locked="0" defaultSize="0" autoFill="0" autoLine="0" autoPict="0">
                <anchor moveWithCells="1">
                  <from>
                    <xdr:col>4</xdr:col>
                    <xdr:colOff>30480</xdr:colOff>
                    <xdr:row>6</xdr:row>
                    <xdr:rowOff>0</xdr:rowOff>
                  </from>
                  <to>
                    <xdr:col>5</xdr:col>
                    <xdr:colOff>30480</xdr:colOff>
                    <xdr:row>6</xdr:row>
                    <xdr:rowOff>304800</xdr:rowOff>
                  </to>
                </anchor>
              </controlPr>
            </control>
          </mc:Choice>
        </mc:AlternateContent>
        <mc:AlternateContent xmlns:mc="http://schemas.openxmlformats.org/markup-compatibility/2006">
          <mc:Choice Requires="x14">
            <control shapeId="144468" r:id="rId15" name="Check Box 84">
              <controlPr locked="0" defaultSize="0" autoFill="0" autoLine="0" autoPict="0">
                <anchor moveWithCells="1">
                  <from>
                    <xdr:col>7</xdr:col>
                    <xdr:colOff>7620</xdr:colOff>
                    <xdr:row>6</xdr:row>
                    <xdr:rowOff>76200</xdr:rowOff>
                  </from>
                  <to>
                    <xdr:col>8</xdr:col>
                    <xdr:colOff>0</xdr:colOff>
                    <xdr:row>6</xdr:row>
                    <xdr:rowOff>220980</xdr:rowOff>
                  </to>
                </anchor>
              </controlPr>
            </control>
          </mc:Choice>
        </mc:AlternateContent>
        <mc:AlternateContent xmlns:mc="http://schemas.openxmlformats.org/markup-compatibility/2006">
          <mc:Choice Requires="x14">
            <control shapeId="144469" r:id="rId16" name="Check Box 85">
              <controlPr locked="0" defaultSize="0" autoFill="0" autoLine="0" autoPict="0">
                <anchor moveWithCells="1">
                  <from>
                    <xdr:col>14</xdr:col>
                    <xdr:colOff>38100</xdr:colOff>
                    <xdr:row>6</xdr:row>
                    <xdr:rowOff>45720</xdr:rowOff>
                  </from>
                  <to>
                    <xdr:col>15</xdr:col>
                    <xdr:colOff>68580</xdr:colOff>
                    <xdr:row>6</xdr:row>
                    <xdr:rowOff>274320</xdr:rowOff>
                  </to>
                </anchor>
              </controlPr>
            </control>
          </mc:Choice>
        </mc:AlternateContent>
        <mc:AlternateContent xmlns:mc="http://schemas.openxmlformats.org/markup-compatibility/2006">
          <mc:Choice Requires="x14">
            <control shapeId="144470" r:id="rId17" name="Check Box 86">
              <controlPr locked="0" defaultSize="0" autoFill="0" autoLine="0" autoPict="0">
                <anchor moveWithCells="1">
                  <from>
                    <xdr:col>17</xdr:col>
                    <xdr:colOff>7620</xdr:colOff>
                    <xdr:row>6</xdr:row>
                    <xdr:rowOff>22860</xdr:rowOff>
                  </from>
                  <to>
                    <xdr:col>18</xdr:col>
                    <xdr:colOff>38100</xdr:colOff>
                    <xdr:row>6</xdr:row>
                    <xdr:rowOff>266700</xdr:rowOff>
                  </to>
                </anchor>
              </controlPr>
            </control>
          </mc:Choice>
        </mc:AlternateContent>
        <mc:AlternateContent xmlns:mc="http://schemas.openxmlformats.org/markup-compatibility/2006">
          <mc:Choice Requires="x14">
            <control shapeId="144472" r:id="rId18" name="Check Box 88">
              <controlPr locked="0" defaultSize="0" autoFill="0" autoLine="0" autoPict="0">
                <anchor moveWithCells="1">
                  <from>
                    <xdr:col>4</xdr:col>
                    <xdr:colOff>22860</xdr:colOff>
                    <xdr:row>7</xdr:row>
                    <xdr:rowOff>76200</xdr:rowOff>
                  </from>
                  <to>
                    <xdr:col>5</xdr:col>
                    <xdr:colOff>76200</xdr:colOff>
                    <xdr:row>7</xdr:row>
                    <xdr:rowOff>327660</xdr:rowOff>
                  </to>
                </anchor>
              </controlPr>
            </control>
          </mc:Choice>
        </mc:AlternateContent>
        <mc:AlternateContent xmlns:mc="http://schemas.openxmlformats.org/markup-compatibility/2006">
          <mc:Choice Requires="x14">
            <control shapeId="144473" r:id="rId19" name="Check Box 89">
              <controlPr locked="0" defaultSize="0" autoFill="0" autoLine="0" autoPict="0">
                <anchor moveWithCells="1">
                  <from>
                    <xdr:col>14</xdr:col>
                    <xdr:colOff>38100</xdr:colOff>
                    <xdr:row>7</xdr:row>
                    <xdr:rowOff>68580</xdr:rowOff>
                  </from>
                  <to>
                    <xdr:col>15</xdr:col>
                    <xdr:colOff>45720</xdr:colOff>
                    <xdr:row>7</xdr:row>
                    <xdr:rowOff>312420</xdr:rowOff>
                  </to>
                </anchor>
              </controlPr>
            </control>
          </mc:Choice>
        </mc:AlternateContent>
        <mc:AlternateContent xmlns:mc="http://schemas.openxmlformats.org/markup-compatibility/2006">
          <mc:Choice Requires="x14">
            <control shapeId="144474" r:id="rId20" name="Check Box 90">
              <controlPr locked="0" defaultSize="0" autoFill="0" autoLine="0" autoPict="0">
                <anchor moveWithCells="1">
                  <from>
                    <xdr:col>4</xdr:col>
                    <xdr:colOff>22860</xdr:colOff>
                    <xdr:row>8</xdr:row>
                    <xdr:rowOff>76200</xdr:rowOff>
                  </from>
                  <to>
                    <xdr:col>5</xdr:col>
                    <xdr:colOff>7620</xdr:colOff>
                    <xdr:row>8</xdr:row>
                    <xdr:rowOff>327660</xdr:rowOff>
                  </to>
                </anchor>
              </controlPr>
            </control>
          </mc:Choice>
        </mc:AlternateContent>
        <mc:AlternateContent xmlns:mc="http://schemas.openxmlformats.org/markup-compatibility/2006">
          <mc:Choice Requires="x14">
            <control shapeId="144475" r:id="rId21" name="Check Box 91">
              <controlPr locked="0" defaultSize="0" autoFill="0" autoLine="0" autoPict="0">
                <anchor moveWithCells="1">
                  <from>
                    <xdr:col>14</xdr:col>
                    <xdr:colOff>38100</xdr:colOff>
                    <xdr:row>8</xdr:row>
                    <xdr:rowOff>60960</xdr:rowOff>
                  </from>
                  <to>
                    <xdr:col>15</xdr:col>
                    <xdr:colOff>22860</xdr:colOff>
                    <xdr:row>8</xdr:row>
                    <xdr:rowOff>304800</xdr:rowOff>
                  </to>
                </anchor>
              </controlPr>
            </control>
          </mc:Choice>
        </mc:AlternateContent>
        <mc:AlternateContent xmlns:mc="http://schemas.openxmlformats.org/markup-compatibility/2006">
          <mc:Choice Requires="x14">
            <control shapeId="144476" r:id="rId22" name="Check Box 92">
              <controlPr locked="0" defaultSize="0" autoFill="0" autoLine="0" autoPict="0">
                <anchor moveWithCells="1">
                  <from>
                    <xdr:col>4</xdr:col>
                    <xdr:colOff>0</xdr:colOff>
                    <xdr:row>9</xdr:row>
                    <xdr:rowOff>198120</xdr:rowOff>
                  </from>
                  <to>
                    <xdr:col>4</xdr:col>
                    <xdr:colOff>251460</xdr:colOff>
                    <xdr:row>9</xdr:row>
                    <xdr:rowOff>449580</xdr:rowOff>
                  </to>
                </anchor>
              </controlPr>
            </control>
          </mc:Choice>
        </mc:AlternateContent>
        <mc:AlternateContent xmlns:mc="http://schemas.openxmlformats.org/markup-compatibility/2006">
          <mc:Choice Requires="x14">
            <control shapeId="144479" r:id="rId23" name="Check Box 95">
              <controlPr locked="0" defaultSize="0" autoFill="0" autoLine="0" autoPict="0">
                <anchor moveWithCells="1">
                  <from>
                    <xdr:col>4</xdr:col>
                    <xdr:colOff>30480</xdr:colOff>
                    <xdr:row>10</xdr:row>
                    <xdr:rowOff>38100</xdr:rowOff>
                  </from>
                  <to>
                    <xdr:col>4</xdr:col>
                    <xdr:colOff>228600</xdr:colOff>
                    <xdr:row>10</xdr:row>
                    <xdr:rowOff>289560</xdr:rowOff>
                  </to>
                </anchor>
              </controlPr>
            </control>
          </mc:Choice>
        </mc:AlternateContent>
        <mc:AlternateContent xmlns:mc="http://schemas.openxmlformats.org/markup-compatibility/2006">
          <mc:Choice Requires="x14">
            <control shapeId="144480" r:id="rId24" name="Check Box 96">
              <controlPr locked="0" defaultSize="0" autoFill="0" autoLine="0" autoPict="0">
                <anchor moveWithCells="1">
                  <from>
                    <xdr:col>6</xdr:col>
                    <xdr:colOff>83820</xdr:colOff>
                    <xdr:row>10</xdr:row>
                    <xdr:rowOff>76200</xdr:rowOff>
                  </from>
                  <to>
                    <xdr:col>6</xdr:col>
                    <xdr:colOff>297180</xdr:colOff>
                    <xdr:row>10</xdr:row>
                    <xdr:rowOff>251460</xdr:rowOff>
                  </to>
                </anchor>
              </controlPr>
            </control>
          </mc:Choice>
        </mc:AlternateContent>
        <mc:AlternateContent xmlns:mc="http://schemas.openxmlformats.org/markup-compatibility/2006">
          <mc:Choice Requires="x14">
            <control shapeId="144481" r:id="rId25" name="Check Box 97">
              <controlPr locked="0" defaultSize="0" autoFill="0" autoLine="0" autoPict="0">
                <anchor moveWithCells="1">
                  <from>
                    <xdr:col>8</xdr:col>
                    <xdr:colOff>60960</xdr:colOff>
                    <xdr:row>10</xdr:row>
                    <xdr:rowOff>30480</xdr:rowOff>
                  </from>
                  <to>
                    <xdr:col>9</xdr:col>
                    <xdr:colOff>22860</xdr:colOff>
                    <xdr:row>10</xdr:row>
                    <xdr:rowOff>297180</xdr:rowOff>
                  </to>
                </anchor>
              </controlPr>
            </control>
          </mc:Choice>
        </mc:AlternateContent>
        <mc:AlternateContent xmlns:mc="http://schemas.openxmlformats.org/markup-compatibility/2006">
          <mc:Choice Requires="x14">
            <control shapeId="144489" r:id="rId26" name="Check Box 105">
              <controlPr locked="0" defaultSize="0" autoFill="0" autoLine="0" autoPict="0">
                <anchor moveWithCells="1">
                  <from>
                    <xdr:col>14</xdr:col>
                    <xdr:colOff>30480</xdr:colOff>
                    <xdr:row>10</xdr:row>
                    <xdr:rowOff>30480</xdr:rowOff>
                  </from>
                  <to>
                    <xdr:col>15</xdr:col>
                    <xdr:colOff>30480</xdr:colOff>
                    <xdr:row>10</xdr:row>
                    <xdr:rowOff>266700</xdr:rowOff>
                  </to>
                </anchor>
              </controlPr>
            </control>
          </mc:Choice>
        </mc:AlternateContent>
        <mc:AlternateContent xmlns:mc="http://schemas.openxmlformats.org/markup-compatibility/2006">
          <mc:Choice Requires="x14">
            <control shapeId="144490" r:id="rId27" name="Check Box 106">
              <controlPr locked="0" defaultSize="0" autoFill="0" autoLine="0" autoPict="0">
                <anchor moveWithCells="1">
                  <from>
                    <xdr:col>16</xdr:col>
                    <xdr:colOff>83820</xdr:colOff>
                    <xdr:row>10</xdr:row>
                    <xdr:rowOff>45720</xdr:rowOff>
                  </from>
                  <to>
                    <xdr:col>17</xdr:col>
                    <xdr:colOff>45720</xdr:colOff>
                    <xdr:row>10</xdr:row>
                    <xdr:rowOff>251460</xdr:rowOff>
                  </to>
                </anchor>
              </controlPr>
            </control>
          </mc:Choice>
        </mc:AlternateContent>
        <mc:AlternateContent xmlns:mc="http://schemas.openxmlformats.org/markup-compatibility/2006">
          <mc:Choice Requires="x14">
            <control shapeId="144491" r:id="rId28" name="Check Box 107">
              <controlPr locked="0" defaultSize="0" autoFill="0" autoLine="0" autoPict="0">
                <anchor moveWithCells="1">
                  <from>
                    <xdr:col>18</xdr:col>
                    <xdr:colOff>45720</xdr:colOff>
                    <xdr:row>10</xdr:row>
                    <xdr:rowOff>38100</xdr:rowOff>
                  </from>
                  <to>
                    <xdr:col>19</xdr:col>
                    <xdr:colOff>0</xdr:colOff>
                    <xdr:row>10</xdr:row>
                    <xdr:rowOff>289560</xdr:rowOff>
                  </to>
                </anchor>
              </controlPr>
            </control>
          </mc:Choice>
        </mc:AlternateContent>
        <mc:AlternateContent xmlns:mc="http://schemas.openxmlformats.org/markup-compatibility/2006">
          <mc:Choice Requires="x14">
            <control shapeId="144495" r:id="rId29" name="Check Box 111">
              <controlPr locked="0" defaultSize="0" autoFill="0" autoLine="0" autoPict="0">
                <anchor moveWithCells="1">
                  <from>
                    <xdr:col>4</xdr:col>
                    <xdr:colOff>22860</xdr:colOff>
                    <xdr:row>12</xdr:row>
                    <xdr:rowOff>60960</xdr:rowOff>
                  </from>
                  <to>
                    <xdr:col>4</xdr:col>
                    <xdr:colOff>228600</xdr:colOff>
                    <xdr:row>12</xdr:row>
                    <xdr:rowOff>266700</xdr:rowOff>
                  </to>
                </anchor>
              </controlPr>
            </control>
          </mc:Choice>
        </mc:AlternateContent>
        <mc:AlternateContent xmlns:mc="http://schemas.openxmlformats.org/markup-compatibility/2006">
          <mc:Choice Requires="x14">
            <control shapeId="144496" r:id="rId30" name="Check Box 112">
              <controlPr locked="0" defaultSize="0" autoFill="0" autoLine="0" autoPict="0">
                <anchor moveWithCells="1">
                  <from>
                    <xdr:col>6</xdr:col>
                    <xdr:colOff>76200</xdr:colOff>
                    <xdr:row>12</xdr:row>
                    <xdr:rowOff>83820</xdr:rowOff>
                  </from>
                  <to>
                    <xdr:col>6</xdr:col>
                    <xdr:colOff>289560</xdr:colOff>
                    <xdr:row>12</xdr:row>
                    <xdr:rowOff>259080</xdr:rowOff>
                  </to>
                </anchor>
              </controlPr>
            </control>
          </mc:Choice>
        </mc:AlternateContent>
        <mc:AlternateContent xmlns:mc="http://schemas.openxmlformats.org/markup-compatibility/2006">
          <mc:Choice Requires="x14">
            <control shapeId="144497" r:id="rId31" name="Check Box 113">
              <controlPr locked="0" defaultSize="0" autoFill="0" autoLine="0" autoPict="0">
                <anchor moveWithCells="1">
                  <from>
                    <xdr:col>8</xdr:col>
                    <xdr:colOff>45720</xdr:colOff>
                    <xdr:row>12</xdr:row>
                    <xdr:rowOff>30480</xdr:rowOff>
                  </from>
                  <to>
                    <xdr:col>9</xdr:col>
                    <xdr:colOff>7620</xdr:colOff>
                    <xdr:row>12</xdr:row>
                    <xdr:rowOff>297180</xdr:rowOff>
                  </to>
                </anchor>
              </controlPr>
            </control>
          </mc:Choice>
        </mc:AlternateContent>
        <mc:AlternateContent xmlns:mc="http://schemas.openxmlformats.org/markup-compatibility/2006">
          <mc:Choice Requires="x14">
            <control shapeId="144498" r:id="rId32" name="Check Box 114">
              <controlPr locked="0" defaultSize="0" autoFill="0" autoLine="0" autoPict="0">
                <anchor moveWithCells="1">
                  <from>
                    <xdr:col>11</xdr:col>
                    <xdr:colOff>45720</xdr:colOff>
                    <xdr:row>12</xdr:row>
                    <xdr:rowOff>30480</xdr:rowOff>
                  </from>
                  <to>
                    <xdr:col>12</xdr:col>
                    <xdr:colOff>7620</xdr:colOff>
                    <xdr:row>12</xdr:row>
                    <xdr:rowOff>289560</xdr:rowOff>
                  </to>
                </anchor>
              </controlPr>
            </control>
          </mc:Choice>
        </mc:AlternateContent>
        <mc:AlternateContent xmlns:mc="http://schemas.openxmlformats.org/markup-compatibility/2006">
          <mc:Choice Requires="x14">
            <control shapeId="144499" r:id="rId33" name="Check Box 115">
              <controlPr locked="0" defaultSize="0" autoFill="0" autoLine="0" autoPict="0">
                <anchor moveWithCells="1">
                  <from>
                    <xdr:col>14</xdr:col>
                    <xdr:colOff>30480</xdr:colOff>
                    <xdr:row>12</xdr:row>
                    <xdr:rowOff>38100</xdr:rowOff>
                  </from>
                  <to>
                    <xdr:col>15</xdr:col>
                    <xdr:colOff>30480</xdr:colOff>
                    <xdr:row>12</xdr:row>
                    <xdr:rowOff>274320</xdr:rowOff>
                  </to>
                </anchor>
              </controlPr>
            </control>
          </mc:Choice>
        </mc:AlternateContent>
        <mc:AlternateContent xmlns:mc="http://schemas.openxmlformats.org/markup-compatibility/2006">
          <mc:Choice Requires="x14">
            <control shapeId="144500" r:id="rId34" name="Check Box 116">
              <controlPr locked="0" defaultSize="0" autoFill="0" autoLine="0" autoPict="0">
                <anchor moveWithCells="1">
                  <from>
                    <xdr:col>16</xdr:col>
                    <xdr:colOff>60960</xdr:colOff>
                    <xdr:row>12</xdr:row>
                    <xdr:rowOff>68580</xdr:rowOff>
                  </from>
                  <to>
                    <xdr:col>17</xdr:col>
                    <xdr:colOff>0</xdr:colOff>
                    <xdr:row>12</xdr:row>
                    <xdr:rowOff>259080</xdr:rowOff>
                  </to>
                </anchor>
              </controlPr>
            </control>
          </mc:Choice>
        </mc:AlternateContent>
        <mc:AlternateContent xmlns:mc="http://schemas.openxmlformats.org/markup-compatibility/2006">
          <mc:Choice Requires="x14">
            <control shapeId="144501" r:id="rId35" name="Check Box 117">
              <controlPr locked="0" defaultSize="0" autoFill="0" autoLine="0" autoPict="0">
                <anchor moveWithCells="1">
                  <from>
                    <xdr:col>18</xdr:col>
                    <xdr:colOff>38100</xdr:colOff>
                    <xdr:row>12</xdr:row>
                    <xdr:rowOff>38100</xdr:rowOff>
                  </from>
                  <to>
                    <xdr:col>19</xdr:col>
                    <xdr:colOff>0</xdr:colOff>
                    <xdr:row>12</xdr:row>
                    <xdr:rowOff>289560</xdr:rowOff>
                  </to>
                </anchor>
              </controlPr>
            </control>
          </mc:Choice>
        </mc:AlternateContent>
        <mc:AlternateContent xmlns:mc="http://schemas.openxmlformats.org/markup-compatibility/2006">
          <mc:Choice Requires="x14">
            <control shapeId="144502" r:id="rId36" name="Check Box 118">
              <controlPr locked="0" defaultSize="0" autoFill="0" autoLine="0" autoPict="0">
                <anchor moveWithCells="1">
                  <from>
                    <xdr:col>21</xdr:col>
                    <xdr:colOff>22860</xdr:colOff>
                    <xdr:row>12</xdr:row>
                    <xdr:rowOff>45720</xdr:rowOff>
                  </from>
                  <to>
                    <xdr:col>22</xdr:col>
                    <xdr:colOff>22860</xdr:colOff>
                    <xdr:row>12</xdr:row>
                    <xdr:rowOff>266700</xdr:rowOff>
                  </to>
                </anchor>
              </controlPr>
            </control>
          </mc:Choice>
        </mc:AlternateContent>
        <mc:AlternateContent xmlns:mc="http://schemas.openxmlformats.org/markup-compatibility/2006">
          <mc:Choice Requires="x14">
            <control shapeId="144505" r:id="rId37" name="Check Box 121">
              <controlPr locked="0" defaultSize="0" autoFill="0" autoLine="0" autoPict="0">
                <anchor moveWithCells="1">
                  <from>
                    <xdr:col>4</xdr:col>
                    <xdr:colOff>30480</xdr:colOff>
                    <xdr:row>15</xdr:row>
                    <xdr:rowOff>60960</xdr:rowOff>
                  </from>
                  <to>
                    <xdr:col>4</xdr:col>
                    <xdr:colOff>259080</xdr:colOff>
                    <xdr:row>15</xdr:row>
                    <xdr:rowOff>304800</xdr:rowOff>
                  </to>
                </anchor>
              </controlPr>
            </control>
          </mc:Choice>
        </mc:AlternateContent>
        <mc:AlternateContent xmlns:mc="http://schemas.openxmlformats.org/markup-compatibility/2006">
          <mc:Choice Requires="x14">
            <control shapeId="144506" r:id="rId38" name="Check Box 122">
              <controlPr locked="0" defaultSize="0" autoFill="0" autoLine="0" autoPict="0">
                <anchor moveWithCells="1">
                  <from>
                    <xdr:col>8</xdr:col>
                    <xdr:colOff>45720</xdr:colOff>
                    <xdr:row>15</xdr:row>
                    <xdr:rowOff>106680</xdr:rowOff>
                  </from>
                  <to>
                    <xdr:col>9</xdr:col>
                    <xdr:colOff>0</xdr:colOff>
                    <xdr:row>15</xdr:row>
                    <xdr:rowOff>274320</xdr:rowOff>
                  </to>
                </anchor>
              </controlPr>
            </control>
          </mc:Choice>
        </mc:AlternateContent>
        <mc:AlternateContent xmlns:mc="http://schemas.openxmlformats.org/markup-compatibility/2006">
          <mc:Choice Requires="x14">
            <control shapeId="144510" r:id="rId39" name="Check Box 126">
              <controlPr locked="0" defaultSize="0" autoFill="0" autoLine="0" autoPict="0">
                <anchor moveWithCells="1">
                  <from>
                    <xdr:col>14</xdr:col>
                    <xdr:colOff>30480</xdr:colOff>
                    <xdr:row>15</xdr:row>
                    <xdr:rowOff>60960</xdr:rowOff>
                  </from>
                  <to>
                    <xdr:col>15</xdr:col>
                    <xdr:colOff>0</xdr:colOff>
                    <xdr:row>15</xdr:row>
                    <xdr:rowOff>304800</xdr:rowOff>
                  </to>
                </anchor>
              </controlPr>
            </control>
          </mc:Choice>
        </mc:AlternateContent>
        <mc:AlternateContent xmlns:mc="http://schemas.openxmlformats.org/markup-compatibility/2006">
          <mc:Choice Requires="x14">
            <control shapeId="144511" r:id="rId40" name="Check Box 127">
              <controlPr locked="0" defaultSize="0" autoFill="0" autoLine="0" autoPict="0">
                <anchor moveWithCells="1">
                  <from>
                    <xdr:col>18</xdr:col>
                    <xdr:colOff>45720</xdr:colOff>
                    <xdr:row>15</xdr:row>
                    <xdr:rowOff>68580</xdr:rowOff>
                  </from>
                  <to>
                    <xdr:col>19</xdr:col>
                    <xdr:colOff>7620</xdr:colOff>
                    <xdr:row>15</xdr:row>
                    <xdr:rowOff>312420</xdr:rowOff>
                  </to>
                </anchor>
              </controlPr>
            </control>
          </mc:Choice>
        </mc:AlternateContent>
        <mc:AlternateContent xmlns:mc="http://schemas.openxmlformats.org/markup-compatibility/2006">
          <mc:Choice Requires="x14">
            <control shapeId="144512" r:id="rId41" name="Check Box 128">
              <controlPr locked="0" defaultSize="0" autoFill="0" autoLine="0" autoPict="0">
                <anchor moveWithCells="1">
                  <from>
                    <xdr:col>4</xdr:col>
                    <xdr:colOff>38100</xdr:colOff>
                    <xdr:row>25</xdr:row>
                    <xdr:rowOff>38100</xdr:rowOff>
                  </from>
                  <to>
                    <xdr:col>5</xdr:col>
                    <xdr:colOff>22860</xdr:colOff>
                    <xdr:row>25</xdr:row>
                    <xdr:rowOff>289560</xdr:rowOff>
                  </to>
                </anchor>
              </controlPr>
            </control>
          </mc:Choice>
        </mc:AlternateContent>
        <mc:AlternateContent xmlns:mc="http://schemas.openxmlformats.org/markup-compatibility/2006">
          <mc:Choice Requires="x14">
            <control shapeId="144513" r:id="rId42" name="Check Box 129">
              <controlPr locked="0" defaultSize="0" autoFill="0" autoLine="0" autoPict="0">
                <anchor moveWithCells="1">
                  <from>
                    <xdr:col>8</xdr:col>
                    <xdr:colOff>38100</xdr:colOff>
                    <xdr:row>25</xdr:row>
                    <xdr:rowOff>45720</xdr:rowOff>
                  </from>
                  <to>
                    <xdr:col>9</xdr:col>
                    <xdr:colOff>7620</xdr:colOff>
                    <xdr:row>25</xdr:row>
                    <xdr:rowOff>297180</xdr:rowOff>
                  </to>
                </anchor>
              </controlPr>
            </control>
          </mc:Choice>
        </mc:AlternateContent>
        <mc:AlternateContent xmlns:mc="http://schemas.openxmlformats.org/markup-compatibility/2006">
          <mc:Choice Requires="x14">
            <control shapeId="144514" r:id="rId43" name="Check Box 130">
              <controlPr locked="0" defaultSize="0" autoFill="0" autoLine="0" autoPict="0">
                <anchor moveWithCells="1">
                  <from>
                    <xdr:col>14</xdr:col>
                    <xdr:colOff>45720</xdr:colOff>
                    <xdr:row>25</xdr:row>
                    <xdr:rowOff>38100</xdr:rowOff>
                  </from>
                  <to>
                    <xdr:col>15</xdr:col>
                    <xdr:colOff>22860</xdr:colOff>
                    <xdr:row>25</xdr:row>
                    <xdr:rowOff>289560</xdr:rowOff>
                  </to>
                </anchor>
              </controlPr>
            </control>
          </mc:Choice>
        </mc:AlternateContent>
        <mc:AlternateContent xmlns:mc="http://schemas.openxmlformats.org/markup-compatibility/2006">
          <mc:Choice Requires="x14">
            <control shapeId="144515" r:id="rId44" name="Check Box 131">
              <controlPr locked="0" defaultSize="0" autoFill="0" autoLine="0" autoPict="0">
                <anchor moveWithCells="1">
                  <from>
                    <xdr:col>18</xdr:col>
                    <xdr:colOff>38100</xdr:colOff>
                    <xdr:row>25</xdr:row>
                    <xdr:rowOff>68580</xdr:rowOff>
                  </from>
                  <to>
                    <xdr:col>19</xdr:col>
                    <xdr:colOff>0</xdr:colOff>
                    <xdr:row>25</xdr:row>
                    <xdr:rowOff>297180</xdr:rowOff>
                  </to>
                </anchor>
              </controlPr>
            </control>
          </mc:Choice>
        </mc:AlternateContent>
        <mc:AlternateContent xmlns:mc="http://schemas.openxmlformats.org/markup-compatibility/2006">
          <mc:Choice Requires="x14">
            <control shapeId="144517" r:id="rId45" name="Check Box 133">
              <controlPr locked="0" defaultSize="0" autoFill="0" autoLine="0" autoPict="0">
                <anchor moveWithCells="1">
                  <from>
                    <xdr:col>14</xdr:col>
                    <xdr:colOff>30480</xdr:colOff>
                    <xdr:row>19</xdr:row>
                    <xdr:rowOff>60960</xdr:rowOff>
                  </from>
                  <to>
                    <xdr:col>14</xdr:col>
                    <xdr:colOff>236220</xdr:colOff>
                    <xdr:row>19</xdr:row>
                    <xdr:rowOff>259080</xdr:rowOff>
                  </to>
                </anchor>
              </controlPr>
            </control>
          </mc:Choice>
        </mc:AlternateContent>
        <mc:AlternateContent xmlns:mc="http://schemas.openxmlformats.org/markup-compatibility/2006">
          <mc:Choice Requires="x14">
            <control shapeId="144518" r:id="rId46" name="Check Box 134">
              <controlPr locked="0" defaultSize="0" autoFill="0" autoLine="0" autoPict="0">
                <anchor moveWithCells="1">
                  <from>
                    <xdr:col>16</xdr:col>
                    <xdr:colOff>99060</xdr:colOff>
                    <xdr:row>19</xdr:row>
                    <xdr:rowOff>45720</xdr:rowOff>
                  </from>
                  <to>
                    <xdr:col>17</xdr:col>
                    <xdr:colOff>0</xdr:colOff>
                    <xdr:row>19</xdr:row>
                    <xdr:rowOff>266700</xdr:rowOff>
                  </to>
                </anchor>
              </controlPr>
            </control>
          </mc:Choice>
        </mc:AlternateContent>
        <mc:AlternateContent xmlns:mc="http://schemas.openxmlformats.org/markup-compatibility/2006">
          <mc:Choice Requires="x14">
            <control shapeId="144519" r:id="rId47" name="Check Box 135">
              <controlPr locked="0" defaultSize="0" autoFill="0" autoLine="0" autoPict="0">
                <anchor moveWithCells="1">
                  <from>
                    <xdr:col>18</xdr:col>
                    <xdr:colOff>76200</xdr:colOff>
                    <xdr:row>19</xdr:row>
                    <xdr:rowOff>60960</xdr:rowOff>
                  </from>
                  <to>
                    <xdr:col>19</xdr:col>
                    <xdr:colOff>30480</xdr:colOff>
                    <xdr:row>19</xdr:row>
                    <xdr:rowOff>266700</xdr:rowOff>
                  </to>
                </anchor>
              </controlPr>
            </control>
          </mc:Choice>
        </mc:AlternateContent>
        <mc:AlternateContent xmlns:mc="http://schemas.openxmlformats.org/markup-compatibility/2006">
          <mc:Choice Requires="x14">
            <control shapeId="144520" r:id="rId48" name="Check Box 136">
              <controlPr locked="0" defaultSize="0" autoFill="0" autoLine="0" autoPict="0">
                <anchor moveWithCells="1">
                  <from>
                    <xdr:col>21</xdr:col>
                    <xdr:colOff>83820</xdr:colOff>
                    <xdr:row>19</xdr:row>
                    <xdr:rowOff>68580</xdr:rowOff>
                  </from>
                  <to>
                    <xdr:col>22</xdr:col>
                    <xdr:colOff>38100</xdr:colOff>
                    <xdr:row>19</xdr:row>
                    <xdr:rowOff>259080</xdr:rowOff>
                  </to>
                </anchor>
              </controlPr>
            </control>
          </mc:Choice>
        </mc:AlternateContent>
        <mc:AlternateContent xmlns:mc="http://schemas.openxmlformats.org/markup-compatibility/2006">
          <mc:Choice Requires="x14">
            <control shapeId="144521" r:id="rId49" name="Check Box 137">
              <controlPr locked="0" defaultSize="0" autoFill="0" autoLine="0" autoPict="0">
                <anchor moveWithCells="1">
                  <from>
                    <xdr:col>14</xdr:col>
                    <xdr:colOff>30480</xdr:colOff>
                    <xdr:row>20</xdr:row>
                    <xdr:rowOff>45720</xdr:rowOff>
                  </from>
                  <to>
                    <xdr:col>15</xdr:col>
                    <xdr:colOff>0</xdr:colOff>
                    <xdr:row>20</xdr:row>
                    <xdr:rowOff>297180</xdr:rowOff>
                  </to>
                </anchor>
              </controlPr>
            </control>
          </mc:Choice>
        </mc:AlternateContent>
        <mc:AlternateContent xmlns:mc="http://schemas.openxmlformats.org/markup-compatibility/2006">
          <mc:Choice Requires="x14">
            <control shapeId="144522" r:id="rId50" name="Check Box 138">
              <controlPr locked="0" defaultSize="0" autoFill="0" autoLine="0" autoPict="0">
                <anchor moveWithCells="1">
                  <from>
                    <xdr:col>4</xdr:col>
                    <xdr:colOff>30480</xdr:colOff>
                    <xdr:row>19</xdr:row>
                    <xdr:rowOff>60960</xdr:rowOff>
                  </from>
                  <to>
                    <xdr:col>4</xdr:col>
                    <xdr:colOff>236220</xdr:colOff>
                    <xdr:row>19</xdr:row>
                    <xdr:rowOff>259080</xdr:rowOff>
                  </to>
                </anchor>
              </controlPr>
            </control>
          </mc:Choice>
        </mc:AlternateContent>
        <mc:AlternateContent xmlns:mc="http://schemas.openxmlformats.org/markup-compatibility/2006">
          <mc:Choice Requires="x14">
            <control shapeId="144523" r:id="rId51" name="Check Box 139">
              <controlPr locked="0" defaultSize="0" autoFill="0" autoLine="0" autoPict="0">
                <anchor moveWithCells="1">
                  <from>
                    <xdr:col>6</xdr:col>
                    <xdr:colOff>144780</xdr:colOff>
                    <xdr:row>19</xdr:row>
                    <xdr:rowOff>68580</xdr:rowOff>
                  </from>
                  <to>
                    <xdr:col>7</xdr:col>
                    <xdr:colOff>0</xdr:colOff>
                    <xdr:row>19</xdr:row>
                    <xdr:rowOff>274320</xdr:rowOff>
                  </to>
                </anchor>
              </controlPr>
            </control>
          </mc:Choice>
        </mc:AlternateContent>
        <mc:AlternateContent xmlns:mc="http://schemas.openxmlformats.org/markup-compatibility/2006">
          <mc:Choice Requires="x14">
            <control shapeId="144524" r:id="rId52" name="Check Box 140">
              <controlPr locked="0" defaultSize="0" autoFill="0" autoLine="0" autoPict="0">
                <anchor moveWithCells="1">
                  <from>
                    <xdr:col>8</xdr:col>
                    <xdr:colOff>76200</xdr:colOff>
                    <xdr:row>19</xdr:row>
                    <xdr:rowOff>60960</xdr:rowOff>
                  </from>
                  <to>
                    <xdr:col>9</xdr:col>
                    <xdr:colOff>30480</xdr:colOff>
                    <xdr:row>19</xdr:row>
                    <xdr:rowOff>266700</xdr:rowOff>
                  </to>
                </anchor>
              </controlPr>
            </control>
          </mc:Choice>
        </mc:AlternateContent>
        <mc:AlternateContent xmlns:mc="http://schemas.openxmlformats.org/markup-compatibility/2006">
          <mc:Choice Requires="x14">
            <control shapeId="144525" r:id="rId53" name="Check Box 141">
              <controlPr locked="0" defaultSize="0" autoFill="0" autoLine="0" autoPict="0">
                <anchor moveWithCells="1">
                  <from>
                    <xdr:col>11</xdr:col>
                    <xdr:colOff>76200</xdr:colOff>
                    <xdr:row>19</xdr:row>
                    <xdr:rowOff>68580</xdr:rowOff>
                  </from>
                  <to>
                    <xdr:col>12</xdr:col>
                    <xdr:colOff>30480</xdr:colOff>
                    <xdr:row>19</xdr:row>
                    <xdr:rowOff>266700</xdr:rowOff>
                  </to>
                </anchor>
              </controlPr>
            </control>
          </mc:Choice>
        </mc:AlternateContent>
        <mc:AlternateContent xmlns:mc="http://schemas.openxmlformats.org/markup-compatibility/2006">
          <mc:Choice Requires="x14">
            <control shapeId="144526" r:id="rId54" name="Check Box 142">
              <controlPr locked="0" defaultSize="0" autoFill="0" autoLine="0" autoPict="0">
                <anchor moveWithCells="1">
                  <from>
                    <xdr:col>4</xdr:col>
                    <xdr:colOff>22860</xdr:colOff>
                    <xdr:row>20</xdr:row>
                    <xdr:rowOff>30480</xdr:rowOff>
                  </from>
                  <to>
                    <xdr:col>5</xdr:col>
                    <xdr:colOff>0</xdr:colOff>
                    <xdr:row>20</xdr:row>
                    <xdr:rowOff>289560</xdr:rowOff>
                  </to>
                </anchor>
              </controlPr>
            </control>
          </mc:Choice>
        </mc:AlternateContent>
        <mc:AlternateContent xmlns:mc="http://schemas.openxmlformats.org/markup-compatibility/2006">
          <mc:Choice Requires="x14">
            <control shapeId="144527" r:id="rId55" name="Group Box 143">
              <controlPr defaultSize="0" autoFill="0" autoPict="0">
                <anchor moveWithCells="1">
                  <from>
                    <xdr:col>14</xdr:col>
                    <xdr:colOff>0</xdr:colOff>
                    <xdr:row>14</xdr:row>
                    <xdr:rowOff>274320</xdr:rowOff>
                  </from>
                  <to>
                    <xdr:col>22</xdr:col>
                    <xdr:colOff>152400</xdr:colOff>
                    <xdr:row>15</xdr:row>
                    <xdr:rowOff>327660</xdr:rowOff>
                  </to>
                </anchor>
              </controlPr>
            </control>
          </mc:Choice>
        </mc:AlternateContent>
        <mc:AlternateContent xmlns:mc="http://schemas.openxmlformats.org/markup-compatibility/2006">
          <mc:Choice Requires="x14">
            <control shapeId="144413" r:id="rId56" name="Group Box 29">
              <controlPr defaultSize="0" autoFill="0" autoPict="0">
                <anchor moveWithCells="1">
                  <from>
                    <xdr:col>14</xdr:col>
                    <xdr:colOff>0</xdr:colOff>
                    <xdr:row>21</xdr:row>
                    <xdr:rowOff>0</xdr:rowOff>
                  </from>
                  <to>
                    <xdr:col>24</xdr:col>
                    <xdr:colOff>30480</xdr:colOff>
                    <xdr:row>22</xdr:row>
                    <xdr:rowOff>304800</xdr:rowOff>
                  </to>
                </anchor>
              </controlPr>
            </control>
          </mc:Choice>
        </mc:AlternateContent>
        <mc:AlternateContent xmlns:mc="http://schemas.openxmlformats.org/markup-compatibility/2006">
          <mc:Choice Requires="x14">
            <control shapeId="144417" r:id="rId57" name="Group Box 33">
              <controlPr defaultSize="0" autoFill="0" autoPict="0">
                <anchor moveWithCells="1">
                  <from>
                    <xdr:col>14</xdr:col>
                    <xdr:colOff>0</xdr:colOff>
                    <xdr:row>21</xdr:row>
                    <xdr:rowOff>0</xdr:rowOff>
                  </from>
                  <to>
                    <xdr:col>23</xdr:col>
                    <xdr:colOff>289560</xdr:colOff>
                    <xdr:row>22</xdr:row>
                    <xdr:rowOff>304800</xdr:rowOff>
                  </to>
                </anchor>
              </controlPr>
            </control>
          </mc:Choice>
        </mc:AlternateContent>
        <mc:AlternateContent xmlns:mc="http://schemas.openxmlformats.org/markup-compatibility/2006">
          <mc:Choice Requires="x14">
            <control shapeId="144418" r:id="rId58" name="Group Box 34">
              <controlPr defaultSize="0" autoFill="0" autoPict="0">
                <anchor moveWithCells="1">
                  <from>
                    <xdr:col>14</xdr:col>
                    <xdr:colOff>0</xdr:colOff>
                    <xdr:row>21</xdr:row>
                    <xdr:rowOff>0</xdr:rowOff>
                  </from>
                  <to>
                    <xdr:col>23</xdr:col>
                    <xdr:colOff>289560</xdr:colOff>
                    <xdr:row>22</xdr:row>
                    <xdr:rowOff>304800</xdr:rowOff>
                  </to>
                </anchor>
              </controlPr>
            </control>
          </mc:Choice>
        </mc:AlternateContent>
        <mc:AlternateContent xmlns:mc="http://schemas.openxmlformats.org/markup-compatibility/2006">
          <mc:Choice Requires="x14">
            <control shapeId="144439" r:id="rId59" name="Group Box 55">
              <controlPr defaultSize="0" autoFill="0" autoPict="0">
                <anchor moveWithCells="1">
                  <from>
                    <xdr:col>14</xdr:col>
                    <xdr:colOff>0</xdr:colOff>
                    <xdr:row>21</xdr:row>
                    <xdr:rowOff>0</xdr:rowOff>
                  </from>
                  <to>
                    <xdr:col>23</xdr:col>
                    <xdr:colOff>289560</xdr:colOff>
                    <xdr:row>22</xdr:row>
                    <xdr:rowOff>304800</xdr:rowOff>
                  </to>
                </anchor>
              </controlPr>
            </control>
          </mc:Choice>
        </mc:AlternateContent>
        <mc:AlternateContent xmlns:mc="http://schemas.openxmlformats.org/markup-compatibility/2006">
          <mc:Choice Requires="x14">
            <control shapeId="144453" r:id="rId60" name="Group Box 69">
              <controlPr defaultSize="0" autoFill="0" autoPict="0">
                <anchor moveWithCells="1">
                  <from>
                    <xdr:col>14</xdr:col>
                    <xdr:colOff>0</xdr:colOff>
                    <xdr:row>21</xdr:row>
                    <xdr:rowOff>0</xdr:rowOff>
                  </from>
                  <to>
                    <xdr:col>24</xdr:col>
                    <xdr:colOff>30480</xdr:colOff>
                    <xdr:row>22</xdr:row>
                    <xdr:rowOff>304800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1000000}">
          <x14:formula1>
            <xm:f>入力規則!$D$2:$D$100</xm:f>
          </x14:formula1>
          <xm:sqref>E5:X5</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5D1C4E-228F-48D8-9609-1A77E4DDDD7A}">
  <sheetPr>
    <tabColor rgb="FFFF6699"/>
    <pageSetUpPr fitToPage="1"/>
  </sheetPr>
  <dimension ref="B1:AE41"/>
  <sheetViews>
    <sheetView showGridLines="0" zoomScaleNormal="100" zoomScaleSheetLayoutView="100" workbookViewId="0">
      <selection activeCell="E15" sqref="E15"/>
    </sheetView>
  </sheetViews>
  <sheetFormatPr defaultColWidth="9" defaultRowHeight="13.2"/>
  <cols>
    <col min="1" max="1" width="1.33203125" style="421" customWidth="1"/>
    <col min="2" max="3" width="6.109375" style="421" customWidth="1"/>
    <col min="4" max="4" width="13" style="421" customWidth="1"/>
    <col min="5" max="5" width="5.33203125" style="421" customWidth="1"/>
    <col min="6" max="6" width="3.6640625" style="421" customWidth="1"/>
    <col min="7" max="7" width="5.33203125" style="421" customWidth="1"/>
    <col min="8" max="8" width="3.6640625" style="421" customWidth="1"/>
    <col min="9" max="9" width="5.33203125" style="421" customWidth="1"/>
    <col min="10" max="10" width="3.6640625" style="421" customWidth="1"/>
    <col min="11" max="11" width="4.6640625" style="421" customWidth="1"/>
    <col min="12" max="13" width="8.21875" style="421" customWidth="1"/>
    <col min="14" max="14" width="1" style="421" customWidth="1"/>
    <col min="15" max="15" width="5.33203125" style="421" customWidth="1"/>
    <col min="16" max="16" width="3.6640625" style="421" customWidth="1"/>
    <col min="17" max="17" width="4.6640625" style="421" customWidth="1"/>
    <col min="18" max="18" width="3.6640625" style="421" customWidth="1"/>
    <col min="19" max="19" width="5.33203125" style="421" customWidth="1"/>
    <col min="20" max="20" width="3.6640625" style="421" customWidth="1"/>
    <col min="21" max="21" width="3.44140625" style="421" customWidth="1"/>
    <col min="22" max="22" width="27.109375" style="272" customWidth="1"/>
    <col min="23" max="23" width="9" style="198" customWidth="1"/>
    <col min="24" max="24" width="9" style="198" hidden="1" customWidth="1"/>
    <col min="25" max="25" width="9" style="218" hidden="1" customWidth="1"/>
    <col min="26" max="28" width="9" style="218" customWidth="1"/>
    <col min="29" max="29" width="7.33203125" style="218" customWidth="1"/>
    <col min="30" max="30" width="9" style="218"/>
    <col min="31" max="31" width="9" style="198"/>
    <col min="32" max="16384" width="9" style="421"/>
  </cols>
  <sheetData>
    <row r="1" spans="2:31" ht="20.25" customHeight="1">
      <c r="S1" s="148"/>
      <c r="U1" s="423" t="s">
        <v>257</v>
      </c>
    </row>
    <row r="2" spans="2:31" ht="26.25" customHeight="1">
      <c r="B2" s="688" t="s">
        <v>381</v>
      </c>
      <c r="C2" s="581"/>
      <c r="D2" s="581"/>
      <c r="E2" s="581"/>
      <c r="F2" s="581"/>
      <c r="G2" s="581"/>
      <c r="H2" s="581"/>
      <c r="I2" s="581"/>
      <c r="J2" s="581"/>
      <c r="K2" s="581"/>
      <c r="L2" s="581"/>
      <c r="M2" s="581"/>
      <c r="N2" s="581"/>
      <c r="O2" s="581"/>
      <c r="P2" s="581"/>
      <c r="Q2" s="581"/>
      <c r="R2" s="581"/>
      <c r="S2" s="581"/>
      <c r="T2" s="581"/>
      <c r="U2" s="581"/>
      <c r="X2" s="422"/>
      <c r="Y2" s="219"/>
      <c r="Z2" s="219"/>
      <c r="AA2" s="219"/>
      <c r="AB2" s="219"/>
      <c r="AC2" s="219"/>
    </row>
    <row r="3" spans="2:31" s="422" customFormat="1" ht="20.25" customHeight="1">
      <c r="B3" s="526" t="s">
        <v>18</v>
      </c>
      <c r="C3" s="609"/>
      <c r="D3" s="479" t="s">
        <v>345</v>
      </c>
      <c r="E3" s="480"/>
      <c r="F3" s="480"/>
      <c r="G3" s="480"/>
      <c r="H3" s="480"/>
      <c r="I3" s="480"/>
      <c r="J3" s="480"/>
      <c r="K3" s="480"/>
      <c r="L3" s="480"/>
      <c r="M3" s="480"/>
      <c r="N3" s="480"/>
      <c r="O3" s="480"/>
      <c r="P3" s="480"/>
      <c r="Q3" s="480"/>
      <c r="R3" s="480"/>
      <c r="S3" s="480"/>
      <c r="T3" s="480"/>
      <c r="U3" s="481"/>
      <c r="V3" s="296" t="str">
        <f>IF(COUNTIF(X3:X8,TRUE)&gt;=2,"※☑は１か所のみです。","")</f>
        <v/>
      </c>
      <c r="W3" s="201"/>
      <c r="X3" s="428" t="b">
        <v>0</v>
      </c>
      <c r="AD3" s="219"/>
      <c r="AE3" s="201"/>
    </row>
    <row r="4" spans="2:31" s="422" customFormat="1" ht="20.25" customHeight="1">
      <c r="B4" s="622"/>
      <c r="C4" s="689"/>
      <c r="D4" s="482" t="s">
        <v>382</v>
      </c>
      <c r="E4" s="483"/>
      <c r="F4" s="483"/>
      <c r="G4" s="483"/>
      <c r="H4" s="483"/>
      <c r="I4" s="483"/>
      <c r="J4" s="483"/>
      <c r="K4" s="483"/>
      <c r="L4" s="483"/>
      <c r="M4" s="483"/>
      <c r="N4" s="483"/>
      <c r="O4" s="483"/>
      <c r="P4" s="483"/>
      <c r="Q4" s="483"/>
      <c r="R4" s="483"/>
      <c r="S4" s="483"/>
      <c r="T4" s="483"/>
      <c r="U4" s="484"/>
      <c r="V4" s="273"/>
      <c r="W4" s="201"/>
      <c r="X4" s="428" t="b">
        <v>0</v>
      </c>
      <c r="Y4" s="201"/>
      <c r="Z4" s="201"/>
      <c r="AA4" s="201"/>
      <c r="AB4" s="219"/>
      <c r="AC4" s="219"/>
      <c r="AD4" s="219"/>
      <c r="AE4" s="201"/>
    </row>
    <row r="5" spans="2:31" s="422" customFormat="1" ht="20.25" customHeight="1">
      <c r="B5" s="622"/>
      <c r="C5" s="689"/>
      <c r="D5" s="482" t="s">
        <v>383</v>
      </c>
      <c r="E5" s="483"/>
      <c r="F5" s="483"/>
      <c r="G5" s="483"/>
      <c r="H5" s="483"/>
      <c r="I5" s="483"/>
      <c r="J5" s="483"/>
      <c r="K5" s="483"/>
      <c r="L5" s="483"/>
      <c r="M5" s="483"/>
      <c r="N5" s="483"/>
      <c r="O5" s="483"/>
      <c r="P5" s="483"/>
      <c r="Q5" s="483"/>
      <c r="R5" s="483"/>
      <c r="S5" s="483"/>
      <c r="T5" s="483"/>
      <c r="U5" s="484"/>
      <c r="V5" s="273"/>
      <c r="W5" s="201"/>
      <c r="X5" s="428" t="b">
        <v>0</v>
      </c>
      <c r="Y5" s="219"/>
      <c r="Z5" s="219"/>
      <c r="AA5" s="219"/>
      <c r="AB5" s="219"/>
      <c r="AC5" s="219"/>
      <c r="AD5" s="219"/>
      <c r="AE5" s="201"/>
    </row>
    <row r="6" spans="2:31" s="422" customFormat="1" ht="20.25" customHeight="1">
      <c r="B6" s="622"/>
      <c r="C6" s="689"/>
      <c r="D6" s="482" t="s">
        <v>419</v>
      </c>
      <c r="E6" s="483"/>
      <c r="F6" s="483"/>
      <c r="G6" s="483"/>
      <c r="H6" s="483"/>
      <c r="I6" s="483"/>
      <c r="J6" s="483"/>
      <c r="K6" s="483"/>
      <c r="L6" s="483"/>
      <c r="M6" s="483"/>
      <c r="N6" s="483"/>
      <c r="O6" s="483"/>
      <c r="P6" s="483"/>
      <c r="Q6" s="483"/>
      <c r="R6" s="483"/>
      <c r="S6" s="483"/>
      <c r="T6" s="483"/>
      <c r="U6" s="484"/>
      <c r="V6" s="273"/>
      <c r="W6" s="201"/>
      <c r="X6" s="428" t="b">
        <v>0</v>
      </c>
      <c r="Y6" s="219"/>
      <c r="Z6" s="219"/>
      <c r="AA6" s="219"/>
      <c r="AB6" s="219"/>
      <c r="AC6" s="219"/>
      <c r="AD6" s="219"/>
      <c r="AE6" s="201"/>
    </row>
    <row r="7" spans="2:31" s="422" customFormat="1" ht="20.25" customHeight="1">
      <c r="B7" s="622"/>
      <c r="C7" s="689"/>
      <c r="D7" s="482" t="s">
        <v>384</v>
      </c>
      <c r="E7" s="483"/>
      <c r="F7" s="483"/>
      <c r="G7" s="483"/>
      <c r="H7" s="483"/>
      <c r="I7" s="483"/>
      <c r="J7" s="483"/>
      <c r="K7" s="483"/>
      <c r="L7" s="483"/>
      <c r="M7" s="483"/>
      <c r="N7" s="483"/>
      <c r="O7" s="483"/>
      <c r="P7" s="483"/>
      <c r="Q7" s="483"/>
      <c r="R7" s="483"/>
      <c r="S7" s="483"/>
      <c r="T7" s="483"/>
      <c r="U7" s="484"/>
      <c r="V7" s="273"/>
      <c r="W7" s="201"/>
      <c r="X7" s="428" t="b">
        <v>0</v>
      </c>
      <c r="Y7" s="219"/>
      <c r="Z7" s="219"/>
      <c r="AA7" s="219"/>
      <c r="AB7" s="219"/>
      <c r="AC7" s="219"/>
      <c r="AD7" s="219"/>
      <c r="AE7" s="201"/>
    </row>
    <row r="8" spans="2:31" s="422" customFormat="1" ht="20.25" customHeight="1">
      <c r="B8" s="622"/>
      <c r="C8" s="689"/>
      <c r="D8" s="482" t="s">
        <v>385</v>
      </c>
      <c r="E8" s="483"/>
      <c r="F8" s="483"/>
      <c r="G8" s="483"/>
      <c r="H8" s="483"/>
      <c r="I8" s="483"/>
      <c r="J8" s="483"/>
      <c r="K8" s="483"/>
      <c r="L8" s="483"/>
      <c r="M8" s="483"/>
      <c r="N8" s="483"/>
      <c r="O8" s="483"/>
      <c r="P8" s="483"/>
      <c r="Q8" s="483"/>
      <c r="R8" s="483"/>
      <c r="S8" s="483"/>
      <c r="T8" s="483"/>
      <c r="U8" s="484"/>
      <c r="V8" s="273"/>
      <c r="W8" s="201"/>
      <c r="X8" s="428" t="b">
        <v>0</v>
      </c>
      <c r="Y8" s="219"/>
      <c r="Z8" s="219"/>
      <c r="AA8" s="219"/>
      <c r="AB8" s="219"/>
      <c r="AC8" s="219"/>
      <c r="AD8" s="219"/>
      <c r="AE8" s="201"/>
    </row>
    <row r="9" spans="2:31" s="422" customFormat="1" ht="20.25" customHeight="1">
      <c r="B9" s="610"/>
      <c r="C9" s="612"/>
      <c r="D9" s="485" t="s">
        <v>386</v>
      </c>
      <c r="E9" s="486"/>
      <c r="F9" s="486"/>
      <c r="G9" s="486"/>
      <c r="H9" s="486"/>
      <c r="I9" s="486"/>
      <c r="J9" s="486"/>
      <c r="K9" s="486"/>
      <c r="L9" s="486"/>
      <c r="M9" s="486"/>
      <c r="N9" s="486"/>
      <c r="O9" s="486"/>
      <c r="P9" s="486"/>
      <c r="Q9" s="486"/>
      <c r="R9" s="486"/>
      <c r="S9" s="486"/>
      <c r="T9" s="486"/>
      <c r="U9" s="487"/>
      <c r="V9" s="273"/>
      <c r="W9" s="201"/>
      <c r="X9" s="428"/>
      <c r="Y9" s="219"/>
      <c r="Z9" s="219"/>
      <c r="AA9" s="219"/>
      <c r="AB9" s="219"/>
      <c r="AC9" s="219"/>
      <c r="AD9" s="219"/>
      <c r="AE9" s="201"/>
    </row>
    <row r="10" spans="2:31" s="422" customFormat="1" ht="8.25" customHeight="1">
      <c r="B10" s="424"/>
      <c r="C10" s="424"/>
      <c r="D10" s="425"/>
      <c r="E10" s="430"/>
      <c r="F10" s="430"/>
      <c r="G10" s="430"/>
      <c r="H10" s="430"/>
      <c r="I10" s="430"/>
      <c r="J10" s="430"/>
      <c r="K10" s="430"/>
      <c r="L10" s="430"/>
      <c r="M10" s="430"/>
      <c r="N10" s="430"/>
      <c r="O10" s="430"/>
      <c r="P10" s="430"/>
      <c r="Q10" s="430"/>
      <c r="R10" s="149"/>
      <c r="S10" s="150"/>
      <c r="T10" s="150"/>
      <c r="U10" s="420"/>
      <c r="V10" s="273"/>
      <c r="W10" s="201"/>
      <c r="X10" s="201"/>
      <c r="Y10" s="219"/>
      <c r="Z10" s="219"/>
      <c r="AA10" s="219"/>
      <c r="AB10" s="219"/>
      <c r="AC10" s="219"/>
      <c r="AD10" s="219"/>
      <c r="AE10" s="201"/>
    </row>
    <row r="11" spans="2:31" s="422" customFormat="1" ht="8.25" customHeight="1">
      <c r="B11" s="424"/>
      <c r="C11" s="424"/>
      <c r="D11" s="425"/>
      <c r="E11" s="430"/>
      <c r="F11" s="430"/>
      <c r="G11" s="430"/>
      <c r="H11" s="430"/>
      <c r="I11" s="430"/>
      <c r="J11" s="430"/>
      <c r="K11" s="430"/>
      <c r="L11" s="430"/>
      <c r="M11" s="430"/>
      <c r="N11" s="430"/>
      <c r="O11" s="430"/>
      <c r="P11" s="430"/>
      <c r="Q11" s="430"/>
      <c r="R11" s="149"/>
      <c r="S11" s="150"/>
      <c r="T11" s="150"/>
      <c r="U11" s="420"/>
      <c r="V11" s="273"/>
      <c r="W11" s="201"/>
      <c r="X11" s="201"/>
      <c r="Y11" s="219"/>
      <c r="Z11" s="219"/>
      <c r="AA11" s="219"/>
      <c r="AB11" s="219"/>
      <c r="AC11" s="219"/>
      <c r="AD11" s="219"/>
      <c r="AE11" s="201"/>
    </row>
    <row r="12" spans="2:31" s="422" customFormat="1" ht="8.25" customHeight="1">
      <c r="B12" s="429"/>
      <c r="C12" s="429"/>
      <c r="D12" s="429"/>
      <c r="E12" s="429"/>
      <c r="F12" s="429"/>
      <c r="G12" s="429"/>
      <c r="H12" s="429"/>
      <c r="I12" s="429"/>
      <c r="J12" s="429"/>
      <c r="K12" s="429"/>
      <c r="L12" s="429"/>
      <c r="M12" s="429"/>
      <c r="N12" s="429"/>
      <c r="O12" s="429"/>
      <c r="P12" s="429"/>
      <c r="Q12" s="429"/>
      <c r="R12" s="149"/>
      <c r="S12" s="150"/>
      <c r="T12" s="150"/>
      <c r="U12" s="420"/>
      <c r="V12" s="273"/>
      <c r="W12" s="201"/>
      <c r="X12" s="201"/>
      <c r="Y12" s="219"/>
      <c r="Z12" s="219"/>
      <c r="AA12" s="219"/>
      <c r="AB12" s="219"/>
      <c r="AC12" s="219"/>
      <c r="AD12" s="219"/>
      <c r="AE12" s="201"/>
    </row>
    <row r="13" spans="2:31" s="422" customFormat="1" ht="33" customHeight="1">
      <c r="B13" s="486" t="s">
        <v>329</v>
      </c>
      <c r="C13" s="632"/>
      <c r="D13" s="632"/>
      <c r="E13" s="632"/>
      <c r="F13" s="632"/>
      <c r="G13" s="632"/>
      <c r="H13" s="632"/>
      <c r="I13" s="632"/>
      <c r="J13" s="632"/>
      <c r="K13" s="632"/>
      <c r="L13" s="632"/>
      <c r="M13" s="632"/>
      <c r="N13" s="632"/>
      <c r="O13" s="632"/>
      <c r="P13" s="632"/>
      <c r="Q13" s="632"/>
      <c r="R13" s="632"/>
      <c r="S13" s="632"/>
      <c r="T13" s="632"/>
      <c r="U13" s="632"/>
      <c r="V13" s="273"/>
      <c r="W13" s="201"/>
      <c r="X13" s="201"/>
      <c r="Y13" s="219"/>
      <c r="Z13" s="219"/>
      <c r="AA13" s="219"/>
      <c r="AB13" s="219"/>
      <c r="AC13" s="219"/>
      <c r="AD13" s="219"/>
      <c r="AE13" s="201"/>
    </row>
    <row r="14" spans="2:31" ht="20.25" customHeight="1">
      <c r="B14" s="618"/>
      <c r="C14" s="618"/>
      <c r="D14" s="605" t="s">
        <v>270</v>
      </c>
      <c r="E14" s="606"/>
      <c r="F14" s="606"/>
      <c r="G14" s="606"/>
      <c r="H14" s="606"/>
      <c r="I14" s="606"/>
      <c r="J14" s="606"/>
      <c r="K14" s="607"/>
      <c r="L14" s="618" t="s">
        <v>455</v>
      </c>
      <c r="M14" s="618"/>
      <c r="N14" s="618"/>
      <c r="O14" s="618"/>
      <c r="P14" s="618"/>
      <c r="Q14" s="618"/>
      <c r="R14" s="618"/>
      <c r="S14" s="618"/>
      <c r="T14" s="618"/>
      <c r="U14" s="618"/>
      <c r="V14" s="274"/>
    </row>
    <row r="15" spans="2:31" ht="27" customHeight="1">
      <c r="B15" s="605" t="s">
        <v>446</v>
      </c>
      <c r="C15" s="607"/>
      <c r="D15" s="69" t="s">
        <v>299</v>
      </c>
      <c r="E15" s="190"/>
      <c r="F15" s="70" t="s">
        <v>298</v>
      </c>
      <c r="G15" s="190"/>
      <c r="H15" s="70" t="s">
        <v>121</v>
      </c>
      <c r="I15" s="190"/>
      <c r="J15" s="70" t="s">
        <v>300</v>
      </c>
      <c r="K15" s="71"/>
      <c r="L15" s="442" t="s">
        <v>430</v>
      </c>
      <c r="M15" s="442" t="s">
        <v>431</v>
      </c>
      <c r="N15" s="426"/>
      <c r="O15" s="190"/>
      <c r="P15" s="70" t="s">
        <v>298</v>
      </c>
      <c r="Q15" s="190"/>
      <c r="R15" s="70" t="s">
        <v>121</v>
      </c>
      <c r="S15" s="190"/>
      <c r="T15" s="70" t="s">
        <v>300</v>
      </c>
      <c r="U15" s="71"/>
      <c r="V15" s="294"/>
      <c r="X15" s="62" t="b">
        <v>0</v>
      </c>
      <c r="Y15" s="62" t="b">
        <v>0</v>
      </c>
    </row>
    <row r="16" spans="2:31" ht="180" customHeight="1">
      <c r="B16" s="526" t="s">
        <v>271</v>
      </c>
      <c r="C16" s="609"/>
      <c r="D16" s="693"/>
      <c r="E16" s="694"/>
      <c r="F16" s="694"/>
      <c r="G16" s="694"/>
      <c r="H16" s="694"/>
      <c r="I16" s="694"/>
      <c r="J16" s="694"/>
      <c r="K16" s="695"/>
      <c r="L16" s="694"/>
      <c r="M16" s="694"/>
      <c r="N16" s="694"/>
      <c r="O16" s="694"/>
      <c r="P16" s="694"/>
      <c r="Q16" s="694"/>
      <c r="R16" s="694"/>
      <c r="S16" s="694"/>
      <c r="T16" s="694"/>
      <c r="U16" s="695"/>
      <c r="V16" s="275"/>
      <c r="W16" s="199"/>
      <c r="X16" s="199"/>
    </row>
    <row r="17" spans="2:30" ht="18" customHeight="1">
      <c r="B17" s="622"/>
      <c r="C17" s="689"/>
      <c r="D17" s="696"/>
      <c r="E17" s="697"/>
      <c r="F17" s="697"/>
      <c r="G17" s="697"/>
      <c r="H17" s="697"/>
      <c r="I17" s="697"/>
      <c r="J17" s="697"/>
      <c r="K17" s="698"/>
      <c r="L17" s="697"/>
      <c r="M17" s="697"/>
      <c r="N17" s="697"/>
      <c r="O17" s="697"/>
      <c r="P17" s="697"/>
      <c r="Q17" s="697"/>
      <c r="R17" s="697"/>
      <c r="S17" s="697"/>
      <c r="T17" s="697"/>
      <c r="U17" s="698"/>
      <c r="V17" s="275"/>
      <c r="W17" s="199"/>
      <c r="X17" s="199"/>
    </row>
    <row r="18" spans="2:30" ht="180" customHeight="1">
      <c r="B18" s="622"/>
      <c r="C18" s="689"/>
      <c r="D18" s="699"/>
      <c r="E18" s="700"/>
      <c r="F18" s="700"/>
      <c r="G18" s="700"/>
      <c r="H18" s="700"/>
      <c r="I18" s="700"/>
      <c r="J18" s="700"/>
      <c r="K18" s="701"/>
      <c r="L18" s="700"/>
      <c r="M18" s="700"/>
      <c r="N18" s="700"/>
      <c r="O18" s="700"/>
      <c r="P18" s="700"/>
      <c r="Q18" s="700"/>
      <c r="R18" s="700"/>
      <c r="S18" s="700"/>
      <c r="T18" s="700"/>
      <c r="U18" s="701"/>
      <c r="V18" s="275"/>
      <c r="W18" s="199"/>
      <c r="X18" s="199"/>
    </row>
    <row r="19" spans="2:30" ht="23.25" customHeight="1">
      <c r="B19" s="610"/>
      <c r="C19" s="612"/>
      <c r="D19" s="557" t="s">
        <v>301</v>
      </c>
      <c r="E19" s="558"/>
      <c r="F19" s="558"/>
      <c r="G19" s="558"/>
      <c r="H19" s="558"/>
      <c r="I19" s="558"/>
      <c r="J19" s="558"/>
      <c r="K19" s="702"/>
      <c r="L19" s="703" t="s">
        <v>432</v>
      </c>
      <c r="M19" s="703"/>
      <c r="N19" s="703"/>
      <c r="O19" s="703"/>
      <c r="P19" s="703"/>
      <c r="Q19" s="703"/>
      <c r="R19" s="703"/>
      <c r="S19" s="703"/>
      <c r="T19" s="703"/>
      <c r="U19" s="703"/>
      <c r="V19" s="275"/>
      <c r="W19" s="199"/>
      <c r="X19" s="220" t="b">
        <v>0</v>
      </c>
      <c r="Y19" s="220" t="b">
        <v>0</v>
      </c>
      <c r="Z19" s="217"/>
      <c r="AA19" s="198"/>
      <c r="AB19" s="198"/>
      <c r="AC19" s="198"/>
      <c r="AD19" s="198"/>
    </row>
    <row r="20" spans="2:30" ht="24" customHeight="1">
      <c r="B20" s="427"/>
      <c r="C20" s="427"/>
      <c r="D20" s="151"/>
      <c r="E20" s="395"/>
      <c r="F20" s="151"/>
      <c r="G20" s="151"/>
      <c r="H20" s="151"/>
      <c r="I20" s="151"/>
      <c r="J20" s="151"/>
      <c r="K20" s="151"/>
      <c r="L20" s="151"/>
      <c r="M20" s="151"/>
      <c r="N20" s="151"/>
      <c r="O20" s="151"/>
      <c r="P20" s="151"/>
      <c r="Q20" s="151"/>
      <c r="R20" s="151"/>
      <c r="S20" s="151"/>
      <c r="T20" s="151"/>
      <c r="U20" s="151"/>
    </row>
    <row r="21" spans="2:30" ht="23.25" customHeight="1">
      <c r="B21" s="152" t="s">
        <v>264</v>
      </c>
      <c r="C21" s="153"/>
      <c r="D21" s="153"/>
      <c r="E21" s="154"/>
      <c r="F21" s="154"/>
      <c r="G21" s="154"/>
      <c r="H21" s="154"/>
      <c r="I21" s="154"/>
      <c r="J21" s="154"/>
      <c r="K21" s="154"/>
      <c r="L21" s="154"/>
      <c r="M21" s="154"/>
      <c r="N21" s="154"/>
      <c r="O21" s="154"/>
      <c r="P21" s="154"/>
      <c r="Q21" s="154"/>
      <c r="R21" s="154"/>
      <c r="S21" s="154"/>
      <c r="T21" s="154"/>
      <c r="U21" s="155"/>
    </row>
    <row r="22" spans="2:30" ht="51" customHeight="1">
      <c r="B22" s="156"/>
      <c r="C22" s="427"/>
      <c r="D22" s="427"/>
      <c r="E22" s="427"/>
      <c r="F22" s="427"/>
      <c r="G22" s="427"/>
      <c r="H22" s="427"/>
      <c r="I22" s="427"/>
      <c r="J22" s="427"/>
      <c r="K22" s="427"/>
      <c r="L22" s="427"/>
      <c r="M22" s="427"/>
      <c r="N22" s="427"/>
      <c r="U22" s="129"/>
    </row>
    <row r="23" spans="2:30" ht="22.5" customHeight="1">
      <c r="B23" s="157"/>
      <c r="C23" s="690"/>
      <c r="D23" s="690"/>
      <c r="E23" s="158"/>
      <c r="F23" s="392"/>
      <c r="G23" s="393"/>
      <c r="H23" s="392"/>
      <c r="I23" s="394"/>
      <c r="J23" s="392"/>
      <c r="K23" s="392"/>
      <c r="L23" s="691"/>
      <c r="M23" s="691"/>
      <c r="N23" s="691"/>
      <c r="O23" s="691"/>
      <c r="P23" s="691"/>
      <c r="Q23" s="691"/>
      <c r="R23" s="691"/>
      <c r="S23" s="691"/>
      <c r="T23" s="691"/>
      <c r="U23" s="692"/>
    </row>
    <row r="24" spans="2:30" ht="35.25" customHeight="1"/>
    <row r="25" spans="2:30" ht="35.25" customHeight="1"/>
    <row r="41" spans="2:2">
      <c r="B41"/>
    </row>
  </sheetData>
  <sheetProtection algorithmName="SHA-512" hashValue="TFwcbWJc+3S5Tj/REzSiLv1QGukXdiEOF8aQP7pjFVs//2NaenaVNfZQmhJjnOhQW/00Dy0dMsG24rYITepT8Q==" saltValue="wJMwfCDPeIa5zZyZvPkHuQ==" spinCount="100000" sheet="1" selectLockedCells="1"/>
  <mergeCells count="21">
    <mergeCell ref="C23:D23"/>
    <mergeCell ref="L23:U23"/>
    <mergeCell ref="B13:U13"/>
    <mergeCell ref="B14:C14"/>
    <mergeCell ref="L14:U14"/>
    <mergeCell ref="B15:C15"/>
    <mergeCell ref="B16:C19"/>
    <mergeCell ref="D16:K18"/>
    <mergeCell ref="L16:U18"/>
    <mergeCell ref="D19:K19"/>
    <mergeCell ref="L19:U19"/>
    <mergeCell ref="D14:K14"/>
    <mergeCell ref="B2:U2"/>
    <mergeCell ref="B3:C9"/>
    <mergeCell ref="D3:U3"/>
    <mergeCell ref="D4:U4"/>
    <mergeCell ref="D5:U5"/>
    <mergeCell ref="D6:U6"/>
    <mergeCell ref="D7:U7"/>
    <mergeCell ref="D8:U8"/>
    <mergeCell ref="D9:U9"/>
  </mergeCells>
  <phoneticPr fontId="5"/>
  <conditionalFormatting sqref="D3:D9">
    <cfRule type="expression" dxfId="113" priority="13">
      <formula>AND($X$3=FALSE,$X$4=FALSE,$X$6=FALSE,$X$6=FALSE,$X$7=FALSE,$X$8=FALSE)</formula>
    </cfRule>
  </conditionalFormatting>
  <conditionalFormatting sqref="D16:K18">
    <cfRule type="expression" dxfId="112" priority="6">
      <formula>$D$16=""</formula>
    </cfRule>
  </conditionalFormatting>
  <conditionalFormatting sqref="D19:K19">
    <cfRule type="expression" dxfId="111" priority="5">
      <formula>$X$19=FALSE</formula>
    </cfRule>
  </conditionalFormatting>
  <conditionalFormatting sqref="E15">
    <cfRule type="expression" dxfId="110" priority="12">
      <formula>$E$15=""</formula>
    </cfRule>
  </conditionalFormatting>
  <conditionalFormatting sqref="G15">
    <cfRule type="expression" dxfId="109" priority="11">
      <formula>$G$15=""</formula>
    </cfRule>
  </conditionalFormatting>
  <conditionalFormatting sqref="I15">
    <cfRule type="expression" dxfId="108" priority="10">
      <formula>$I$15=""</formula>
    </cfRule>
  </conditionalFormatting>
  <conditionalFormatting sqref="O15">
    <cfRule type="expression" dxfId="107" priority="9">
      <formula>$O$15=""</formula>
    </cfRule>
  </conditionalFormatting>
  <conditionalFormatting sqref="Q15">
    <cfRule type="expression" dxfId="106" priority="8">
      <formula>$Q$15=""</formula>
    </cfRule>
  </conditionalFormatting>
  <conditionalFormatting sqref="S15">
    <cfRule type="expression" dxfId="105" priority="7">
      <formula>$S$15=""</formula>
    </cfRule>
  </conditionalFormatting>
  <conditionalFormatting sqref="L16:U18">
    <cfRule type="expression" dxfId="104" priority="14">
      <formula>$L$16=""</formula>
    </cfRule>
  </conditionalFormatting>
  <conditionalFormatting sqref="L19:U19">
    <cfRule type="expression" dxfId="103" priority="15">
      <formula>$Y$19=FALSE</formula>
    </cfRule>
  </conditionalFormatting>
  <conditionalFormatting sqref="L15">
    <cfRule type="expression" dxfId="102" priority="2">
      <formula>$Y$15=TRUE</formula>
    </cfRule>
    <cfRule type="expression" dxfId="101" priority="4">
      <formula>$X$15=FALSE</formula>
    </cfRule>
  </conditionalFormatting>
  <conditionalFormatting sqref="M15">
    <cfRule type="expression" dxfId="100" priority="1">
      <formula>$X$15=TRUE</formula>
    </cfRule>
    <cfRule type="expression" dxfId="99" priority="3">
      <formula>$Y$15=FALSE</formula>
    </cfRule>
  </conditionalFormatting>
  <dataValidations count="1">
    <dataValidation type="textLength" operator="lessThanOrEqual" allowBlank="1" showInputMessage="1" showErrorMessage="1" errorTitle="文字数オーバー" error="200文字を超えています。" sqref="E22:N22" xr:uid="{0E469B10-1390-4B5A-BA19-D1EA82541E4B}">
      <formula1>200</formula1>
    </dataValidation>
  </dataValidations>
  <pageMargins left="0.70866141732283472" right="0.70866141732283472" top="0.43307086614173229" bottom="0.74803149606299213" header="0.31496062992125984" footer="0.31496062992125984"/>
  <pageSetup paperSize="9" scale="83" orientation="portrait" blackAndWhite="1" r:id="rId1"/>
  <headerFooter>
    <oddFooter>&amp;C6</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90465" r:id="rId4" name="Check Box 1">
              <controlPr locked="0" defaultSize="0" autoFill="0" autoLine="0" autoPict="0">
                <anchor moveWithCells="1">
                  <from>
                    <xdr:col>3</xdr:col>
                    <xdr:colOff>7620</xdr:colOff>
                    <xdr:row>2</xdr:row>
                    <xdr:rowOff>259080</xdr:rowOff>
                  </from>
                  <to>
                    <xdr:col>3</xdr:col>
                    <xdr:colOff>289560</xdr:colOff>
                    <xdr:row>3</xdr:row>
                    <xdr:rowOff>251460</xdr:rowOff>
                  </to>
                </anchor>
              </controlPr>
            </control>
          </mc:Choice>
        </mc:AlternateContent>
        <mc:AlternateContent xmlns:mc="http://schemas.openxmlformats.org/markup-compatibility/2006">
          <mc:Choice Requires="x14">
            <control shapeId="190466" r:id="rId5" name="Check Box 2">
              <controlPr locked="0" defaultSize="0" autoFill="0" autoLine="0" autoPict="0">
                <anchor moveWithCells="1">
                  <from>
                    <xdr:col>3</xdr:col>
                    <xdr:colOff>7620</xdr:colOff>
                    <xdr:row>3</xdr:row>
                    <xdr:rowOff>259080</xdr:rowOff>
                  </from>
                  <to>
                    <xdr:col>3</xdr:col>
                    <xdr:colOff>259080</xdr:colOff>
                    <xdr:row>4</xdr:row>
                    <xdr:rowOff>236220</xdr:rowOff>
                  </to>
                </anchor>
              </controlPr>
            </control>
          </mc:Choice>
        </mc:AlternateContent>
        <mc:AlternateContent xmlns:mc="http://schemas.openxmlformats.org/markup-compatibility/2006">
          <mc:Choice Requires="x14">
            <control shapeId="190467" r:id="rId6" name="Check Box 3">
              <controlPr locked="0" defaultSize="0" autoFill="0" autoLine="0" autoPict="0">
                <anchor moveWithCells="1">
                  <from>
                    <xdr:col>3</xdr:col>
                    <xdr:colOff>7620</xdr:colOff>
                    <xdr:row>4</xdr:row>
                    <xdr:rowOff>259080</xdr:rowOff>
                  </from>
                  <to>
                    <xdr:col>3</xdr:col>
                    <xdr:colOff>274320</xdr:colOff>
                    <xdr:row>5</xdr:row>
                    <xdr:rowOff>236220</xdr:rowOff>
                  </to>
                </anchor>
              </controlPr>
            </control>
          </mc:Choice>
        </mc:AlternateContent>
        <mc:AlternateContent xmlns:mc="http://schemas.openxmlformats.org/markup-compatibility/2006">
          <mc:Choice Requires="x14">
            <control shapeId="190468" r:id="rId7" name="Check Box 4">
              <controlPr locked="0" defaultSize="0" autoFill="0" autoLine="0" autoPict="0">
                <anchor moveWithCells="1">
                  <from>
                    <xdr:col>3</xdr:col>
                    <xdr:colOff>7620</xdr:colOff>
                    <xdr:row>7</xdr:row>
                    <xdr:rowOff>7620</xdr:rowOff>
                  </from>
                  <to>
                    <xdr:col>3</xdr:col>
                    <xdr:colOff>266700</xdr:colOff>
                    <xdr:row>7</xdr:row>
                    <xdr:rowOff>251460</xdr:rowOff>
                  </to>
                </anchor>
              </controlPr>
            </control>
          </mc:Choice>
        </mc:AlternateContent>
        <mc:AlternateContent xmlns:mc="http://schemas.openxmlformats.org/markup-compatibility/2006">
          <mc:Choice Requires="x14">
            <control shapeId="190469" r:id="rId8" name="Check Box 5">
              <controlPr locked="0" defaultSize="0" autoFill="0" autoLine="0" autoPict="0">
                <anchor moveWithCells="1">
                  <from>
                    <xdr:col>3</xdr:col>
                    <xdr:colOff>7620</xdr:colOff>
                    <xdr:row>6</xdr:row>
                    <xdr:rowOff>0</xdr:rowOff>
                  </from>
                  <to>
                    <xdr:col>3</xdr:col>
                    <xdr:colOff>266700</xdr:colOff>
                    <xdr:row>6</xdr:row>
                    <xdr:rowOff>251460</xdr:rowOff>
                  </to>
                </anchor>
              </controlPr>
            </control>
          </mc:Choice>
        </mc:AlternateContent>
        <mc:AlternateContent xmlns:mc="http://schemas.openxmlformats.org/markup-compatibility/2006">
          <mc:Choice Requires="x14">
            <control shapeId="190470" r:id="rId9" name="Check Box 6">
              <controlPr locked="0" defaultSize="0" autoFill="0" autoLine="0" autoPict="0">
                <anchor moveWithCells="1">
                  <from>
                    <xdr:col>3</xdr:col>
                    <xdr:colOff>0</xdr:colOff>
                    <xdr:row>7</xdr:row>
                    <xdr:rowOff>259080</xdr:rowOff>
                  </from>
                  <to>
                    <xdr:col>3</xdr:col>
                    <xdr:colOff>213360</xdr:colOff>
                    <xdr:row>8</xdr:row>
                    <xdr:rowOff>236220</xdr:rowOff>
                  </to>
                </anchor>
              </controlPr>
            </control>
          </mc:Choice>
        </mc:AlternateContent>
        <mc:AlternateContent xmlns:mc="http://schemas.openxmlformats.org/markup-compatibility/2006">
          <mc:Choice Requires="x14">
            <control shapeId="190471" r:id="rId10" name="Check Box 7">
              <controlPr defaultSize="0" autoFill="0" autoLine="0" autoPict="0">
                <anchor moveWithCells="1">
                  <from>
                    <xdr:col>8</xdr:col>
                    <xdr:colOff>312420</xdr:colOff>
                    <xdr:row>18</xdr:row>
                    <xdr:rowOff>30480</xdr:rowOff>
                  </from>
                  <to>
                    <xdr:col>9</xdr:col>
                    <xdr:colOff>152400</xdr:colOff>
                    <xdr:row>18</xdr:row>
                    <xdr:rowOff>274320</xdr:rowOff>
                  </to>
                </anchor>
              </controlPr>
            </control>
          </mc:Choice>
        </mc:AlternateContent>
        <mc:AlternateContent xmlns:mc="http://schemas.openxmlformats.org/markup-compatibility/2006">
          <mc:Choice Requires="x14">
            <control shapeId="190472" r:id="rId11" name="Check Box 8">
              <controlPr defaultSize="0" autoFill="0" autoLine="0" autoPict="0">
                <anchor moveWithCells="1">
                  <from>
                    <xdr:col>18</xdr:col>
                    <xdr:colOff>381000</xdr:colOff>
                    <xdr:row>18</xdr:row>
                    <xdr:rowOff>30480</xdr:rowOff>
                  </from>
                  <to>
                    <xdr:col>20</xdr:col>
                    <xdr:colOff>38100</xdr:colOff>
                    <xdr:row>18</xdr:row>
                    <xdr:rowOff>274320</xdr:rowOff>
                  </to>
                </anchor>
              </controlPr>
            </control>
          </mc:Choice>
        </mc:AlternateContent>
        <mc:AlternateContent xmlns:mc="http://schemas.openxmlformats.org/markup-compatibility/2006">
          <mc:Choice Requires="x14">
            <control shapeId="190473" r:id="rId12" name="Check Box 9">
              <controlPr defaultSize="0" autoFill="0" autoLine="0" autoPict="0">
                <anchor moveWithCells="1">
                  <from>
                    <xdr:col>11</xdr:col>
                    <xdr:colOff>121920</xdr:colOff>
                    <xdr:row>14</xdr:row>
                    <xdr:rowOff>60960</xdr:rowOff>
                  </from>
                  <to>
                    <xdr:col>11</xdr:col>
                    <xdr:colOff>426720</xdr:colOff>
                    <xdr:row>14</xdr:row>
                    <xdr:rowOff>304800</xdr:rowOff>
                  </to>
                </anchor>
              </controlPr>
            </control>
          </mc:Choice>
        </mc:AlternateContent>
        <mc:AlternateContent xmlns:mc="http://schemas.openxmlformats.org/markup-compatibility/2006">
          <mc:Choice Requires="x14">
            <control shapeId="190474" r:id="rId13" name="Check Box 10">
              <controlPr defaultSize="0" autoFill="0" autoLine="0" autoPict="0">
                <anchor moveWithCells="1">
                  <from>
                    <xdr:col>12</xdr:col>
                    <xdr:colOff>137160</xdr:colOff>
                    <xdr:row>14</xdr:row>
                    <xdr:rowOff>45720</xdr:rowOff>
                  </from>
                  <to>
                    <xdr:col>12</xdr:col>
                    <xdr:colOff>441960</xdr:colOff>
                    <xdr:row>14</xdr:row>
                    <xdr:rowOff>297180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25759DF-7ACB-489A-9186-782CC9D01106}">
          <x14:formula1>
            <xm:f>入力規則!$F$7:$F$8</xm:f>
          </x14:formula1>
          <xm:sqref>E15</xm:sqref>
        </x14:dataValidation>
        <x14:dataValidation type="list" allowBlank="1" showInputMessage="1" showErrorMessage="1" xr:uid="{21119321-4521-4EF5-AAFB-EE37AEA3711B}">
          <x14:formula1>
            <xm:f>入力規則!$G$2:$G$13</xm:f>
          </x14:formula1>
          <xm:sqref>G15 Q15</xm:sqref>
        </x14:dataValidation>
        <x14:dataValidation type="list" allowBlank="1" showInputMessage="1" showErrorMessage="1" xr:uid="{2E9352A3-BF3F-4D66-95F2-BFB504584F25}">
          <x14:formula1>
            <xm:f>入力規則!$H$2:$H$32</xm:f>
          </x14:formula1>
          <xm:sqref>I15 O15 S15</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2368DA-8E9C-4322-A760-0E2993E36936}">
  <sheetPr codeName="Sheet10">
    <tabColor rgb="FFFF6699"/>
    <pageSetUpPr fitToPage="1"/>
  </sheetPr>
  <dimension ref="B1:S55"/>
  <sheetViews>
    <sheetView showGridLines="0" zoomScaleNormal="100" zoomScaleSheetLayoutView="100" workbookViewId="0">
      <selection activeCell="E5" sqref="E5"/>
    </sheetView>
  </sheetViews>
  <sheetFormatPr defaultColWidth="9" defaultRowHeight="13.2"/>
  <cols>
    <col min="1" max="1" width="1.33203125" style="160" customWidth="1"/>
    <col min="2" max="2" width="11" style="60" customWidth="1"/>
    <col min="3" max="3" width="25.77734375" style="60" customWidth="1"/>
    <col min="4" max="4" width="6.33203125" style="60" customWidth="1"/>
    <col min="5" max="5" width="4.44140625" style="60" customWidth="1"/>
    <col min="6" max="6" width="3.33203125" style="60" customWidth="1"/>
    <col min="7" max="7" width="6.33203125" style="60" customWidth="1"/>
    <col min="8" max="8" width="3.77734375" style="60" customWidth="1"/>
    <col min="9" max="9" width="6.33203125" style="60" customWidth="1"/>
    <col min="10" max="10" width="3.33203125" style="60" customWidth="1"/>
    <col min="11" max="11" width="9.6640625" style="60" customWidth="1"/>
    <col min="12" max="12" width="13.44140625" style="60" customWidth="1"/>
    <col min="13" max="13" width="48.109375" style="221" customWidth="1"/>
    <col min="14" max="14" width="11.33203125" style="160" hidden="1" customWidth="1"/>
    <col min="15" max="17" width="9" style="160" hidden="1" customWidth="1"/>
    <col min="18" max="19" width="9" style="225"/>
    <col min="20" max="16384" width="9" style="160"/>
  </cols>
  <sheetData>
    <row r="1" spans="2:17" ht="19.5" customHeight="1">
      <c r="B1" s="244" t="str">
        <f>IF(OR(COUNTIF($N$1:$Q$1,1)=1,AND(SUM(N1:Q1)&lt;&gt;4,COUNTIF($N$1:$Q$1,N1)&gt;1),AND(SUM(N1:Q1)&lt;&gt;4,COUNTIF($N$1:$Q$1,O1)&gt;1),AND(SUM(N1:Q1)&lt;&gt;4,COUNTIF($N$1:$Q$1,P1)&gt;1),AND(SUM(N1:Q1)&lt;&gt;4,COUNTIF($N$1:$Q$1,Q1)&gt;1)),"※情報提供日および面談日が同日での申請は不可となります","")</f>
        <v/>
      </c>
      <c r="L1" s="92" t="s">
        <v>276</v>
      </c>
      <c r="N1" s="159">
        <f>N6</f>
        <v>1</v>
      </c>
      <c r="O1" s="159">
        <f>N10</f>
        <v>1</v>
      </c>
      <c r="P1" s="159">
        <f>N14</f>
        <v>1</v>
      </c>
      <c r="Q1" s="159">
        <f>N19</f>
        <v>1</v>
      </c>
    </row>
    <row r="2" spans="2:17" ht="18.75" customHeight="1">
      <c r="B2" s="714" t="s">
        <v>367</v>
      </c>
      <c r="C2" s="581"/>
      <c r="D2" s="581"/>
      <c r="N2" s="161"/>
      <c r="O2" s="162"/>
      <c r="P2" s="162"/>
      <c r="Q2" s="162"/>
    </row>
    <row r="3" spans="2:17" ht="30" customHeight="1">
      <c r="B3" s="715" t="s">
        <v>330</v>
      </c>
      <c r="C3" s="716"/>
      <c r="D3" s="716"/>
      <c r="E3" s="716"/>
      <c r="F3" s="716"/>
      <c r="G3" s="716"/>
      <c r="H3" s="716"/>
      <c r="I3" s="716"/>
      <c r="J3" s="716"/>
      <c r="K3" s="716"/>
      <c r="L3" s="716"/>
      <c r="N3" s="162"/>
      <c r="O3" s="162"/>
      <c r="P3" s="162"/>
      <c r="Q3" s="162"/>
    </row>
    <row r="4" spans="2:17" ht="9.75" customHeight="1">
      <c r="B4" s="163"/>
      <c r="C4" s="163"/>
      <c r="D4" s="109"/>
      <c r="E4" s="109"/>
      <c r="F4" s="109"/>
      <c r="N4" s="162"/>
      <c r="O4" s="162"/>
      <c r="P4" s="162"/>
      <c r="Q4" s="162"/>
    </row>
    <row r="5" spans="2:17" ht="30" customHeight="1">
      <c r="B5" s="704" t="s">
        <v>34</v>
      </c>
      <c r="C5" s="164" t="s">
        <v>35</v>
      </c>
      <c r="D5" s="165" t="s">
        <v>2</v>
      </c>
      <c r="E5" s="389"/>
      <c r="F5" s="166" t="s">
        <v>3</v>
      </c>
      <c r="G5" s="389"/>
      <c r="H5" s="51" t="s">
        <v>4</v>
      </c>
      <c r="I5" s="389"/>
      <c r="J5" s="51" t="s">
        <v>5</v>
      </c>
      <c r="K5" s="51"/>
      <c r="L5" s="167"/>
      <c r="M5" s="281" t="str">
        <f>IF(O6=1,"",IF(OR(申２!$AA$23&lt;O6,申２!$Z$10&gt;O6),"※情報提供は育児休業期間中のものに限ります。産前休業中も不可です。",""))</f>
        <v/>
      </c>
      <c r="N5" s="162"/>
      <c r="O5" s="162"/>
      <c r="P5" s="162"/>
      <c r="Q5" s="162"/>
    </row>
    <row r="6" spans="2:17" ht="24.9" customHeight="1">
      <c r="B6" s="705"/>
      <c r="C6" s="168" t="s">
        <v>36</v>
      </c>
      <c r="D6" s="89" t="s">
        <v>93</v>
      </c>
      <c r="E6" s="710"/>
      <c r="F6" s="600"/>
      <c r="G6" s="600"/>
      <c r="H6" s="601"/>
      <c r="I6" s="169" t="s">
        <v>19</v>
      </c>
      <c r="J6" s="710"/>
      <c r="K6" s="600"/>
      <c r="L6" s="601"/>
      <c r="M6" s="222"/>
      <c r="N6" s="170">
        <f>IFERROR(DATEVALUE(CONCATENATE(D5,E5,F5,G5,H5,I5,J5)),1)</f>
        <v>1</v>
      </c>
      <c r="O6" s="161">
        <f>N6</f>
        <v>1</v>
      </c>
      <c r="P6" s="162"/>
      <c r="Q6" s="162"/>
    </row>
    <row r="7" spans="2:17" ht="24.9" customHeight="1">
      <c r="B7" s="705"/>
      <c r="C7" s="168" t="s">
        <v>37</v>
      </c>
      <c r="D7" s="711" t="s">
        <v>272</v>
      </c>
      <c r="E7" s="712"/>
      <c r="F7" s="712"/>
      <c r="G7" s="712"/>
      <c r="H7" s="712"/>
      <c r="I7" s="712" t="s">
        <v>273</v>
      </c>
      <c r="J7" s="712"/>
      <c r="K7" s="712"/>
      <c r="L7" s="71" t="s">
        <v>274</v>
      </c>
      <c r="N7" s="162" t="b">
        <v>0</v>
      </c>
      <c r="O7" s="162" t="b">
        <v>0</v>
      </c>
      <c r="P7" s="162" t="b">
        <v>0</v>
      </c>
      <c r="Q7" s="162"/>
    </row>
    <row r="8" spans="2:17" ht="73.5" customHeight="1">
      <c r="B8" s="706"/>
      <c r="C8" s="168" t="s">
        <v>331</v>
      </c>
      <c r="D8" s="713"/>
      <c r="E8" s="713"/>
      <c r="F8" s="713"/>
      <c r="G8" s="713"/>
      <c r="H8" s="713"/>
      <c r="I8" s="713"/>
      <c r="J8" s="713"/>
      <c r="K8" s="713"/>
      <c r="L8" s="713"/>
      <c r="M8" s="224" t="str">
        <f>IFERROR(IF(LEN(D8)&gt;200,"※200字以上です。200字以内でご記入ください。",""),"")</f>
        <v/>
      </c>
      <c r="N8" s="162"/>
      <c r="O8" s="162"/>
      <c r="P8" s="162"/>
      <c r="Q8" s="162"/>
    </row>
    <row r="9" spans="2:17" ht="30" customHeight="1">
      <c r="B9" s="704" t="s">
        <v>38</v>
      </c>
      <c r="C9" s="164" t="s">
        <v>35</v>
      </c>
      <c r="D9" s="165" t="s">
        <v>2</v>
      </c>
      <c r="E9" s="389"/>
      <c r="F9" s="166" t="s">
        <v>3</v>
      </c>
      <c r="G9" s="389"/>
      <c r="H9" s="51" t="s">
        <v>4</v>
      </c>
      <c r="I9" s="389"/>
      <c r="J9" s="51" t="s">
        <v>5</v>
      </c>
      <c r="K9" s="51"/>
      <c r="L9" s="167"/>
      <c r="M9" s="281" t="str">
        <f>IF(O10=1,"",IF(OR(申２!$AA$23&lt;O10,申２!$Z$10&gt;O10),"※情報提供は育児休業期間中のものに限ります。産前休業中も不可です。",""))</f>
        <v/>
      </c>
      <c r="N9" s="162"/>
      <c r="O9" s="162"/>
      <c r="P9" s="162"/>
      <c r="Q9" s="162"/>
    </row>
    <row r="10" spans="2:17" ht="24.9" customHeight="1">
      <c r="B10" s="705"/>
      <c r="C10" s="168" t="s">
        <v>36</v>
      </c>
      <c r="D10" s="89" t="s">
        <v>93</v>
      </c>
      <c r="E10" s="710"/>
      <c r="F10" s="600"/>
      <c r="G10" s="600"/>
      <c r="H10" s="601"/>
      <c r="I10" s="169" t="s">
        <v>19</v>
      </c>
      <c r="J10" s="710"/>
      <c r="K10" s="600"/>
      <c r="L10" s="601"/>
      <c r="N10" s="170">
        <f>IFERROR(DATEVALUE(CONCATENATE(D9,E9,F9,G9,H9,I9,J9)),1)</f>
        <v>1</v>
      </c>
      <c r="O10" s="162">
        <f>N10</f>
        <v>1</v>
      </c>
      <c r="P10" s="162"/>
      <c r="Q10" s="162"/>
    </row>
    <row r="11" spans="2:17" ht="24.9" customHeight="1">
      <c r="B11" s="705"/>
      <c r="C11" s="168" t="s">
        <v>37</v>
      </c>
      <c r="D11" s="711" t="s">
        <v>272</v>
      </c>
      <c r="E11" s="712"/>
      <c r="F11" s="712"/>
      <c r="G11" s="712"/>
      <c r="H11" s="712"/>
      <c r="I11" s="712" t="s">
        <v>273</v>
      </c>
      <c r="J11" s="712"/>
      <c r="K11" s="712"/>
      <c r="L11" s="71" t="s">
        <v>274</v>
      </c>
      <c r="N11" s="162" t="b">
        <v>0</v>
      </c>
      <c r="O11" s="162" t="b">
        <v>0</v>
      </c>
      <c r="P11" s="162" t="b">
        <v>0</v>
      </c>
      <c r="Q11" s="162"/>
    </row>
    <row r="12" spans="2:17" ht="73.5" customHeight="1">
      <c r="B12" s="706"/>
      <c r="C12" s="168" t="s">
        <v>331</v>
      </c>
      <c r="D12" s="713"/>
      <c r="E12" s="713"/>
      <c r="F12" s="713"/>
      <c r="G12" s="713"/>
      <c r="H12" s="713"/>
      <c r="I12" s="713"/>
      <c r="J12" s="713"/>
      <c r="K12" s="713"/>
      <c r="L12" s="713"/>
      <c r="M12" s="224" t="str">
        <f>IFERROR(IF(LEN(D12)&gt;200,"※200字以上です。200字以内でご記入ください。",""),"")</f>
        <v/>
      </c>
      <c r="N12" s="162"/>
      <c r="O12" s="162"/>
      <c r="P12" s="162"/>
      <c r="Q12" s="162"/>
    </row>
    <row r="13" spans="2:17" ht="30" customHeight="1">
      <c r="B13" s="704" t="s">
        <v>39</v>
      </c>
      <c r="C13" s="164" t="s">
        <v>35</v>
      </c>
      <c r="D13" s="165" t="s">
        <v>2</v>
      </c>
      <c r="E13" s="389"/>
      <c r="F13" s="166" t="s">
        <v>3</v>
      </c>
      <c r="G13" s="389"/>
      <c r="H13" s="51" t="s">
        <v>4</v>
      </c>
      <c r="I13" s="389"/>
      <c r="J13" s="51" t="s">
        <v>5</v>
      </c>
      <c r="K13" s="51"/>
      <c r="L13" s="167"/>
      <c r="M13" s="281" t="str">
        <f>IF(O14=1,"",IF(OR(申２!$AA$23&lt;O14,申２!$Z$10&gt;O14),"※情報提供は育児休業期間中のものに限ります。産前休業中も不可です。",""))</f>
        <v/>
      </c>
      <c r="N13" s="162"/>
      <c r="O13" s="162"/>
      <c r="P13" s="162"/>
      <c r="Q13" s="162"/>
    </row>
    <row r="14" spans="2:17" ht="24.9" customHeight="1">
      <c r="B14" s="705"/>
      <c r="C14" s="168" t="s">
        <v>36</v>
      </c>
      <c r="D14" s="89" t="s">
        <v>93</v>
      </c>
      <c r="E14" s="710"/>
      <c r="F14" s="600"/>
      <c r="G14" s="600"/>
      <c r="H14" s="601"/>
      <c r="I14" s="169" t="s">
        <v>19</v>
      </c>
      <c r="J14" s="710"/>
      <c r="K14" s="600"/>
      <c r="L14" s="601"/>
      <c r="N14" s="170">
        <f>IFERROR(DATEVALUE(CONCATENATE(D13,E13,F13,G13,H13,I13,J13)),1)</f>
        <v>1</v>
      </c>
      <c r="O14" s="162">
        <f>N14</f>
        <v>1</v>
      </c>
      <c r="P14" s="162"/>
      <c r="Q14" s="162"/>
    </row>
    <row r="15" spans="2:17" ht="24.9" customHeight="1">
      <c r="B15" s="705"/>
      <c r="C15" s="168" t="s">
        <v>37</v>
      </c>
      <c r="D15" s="711" t="s">
        <v>272</v>
      </c>
      <c r="E15" s="712"/>
      <c r="F15" s="712"/>
      <c r="G15" s="712"/>
      <c r="H15" s="712"/>
      <c r="I15" s="712" t="s">
        <v>273</v>
      </c>
      <c r="J15" s="712"/>
      <c r="K15" s="712"/>
      <c r="L15" s="71" t="s">
        <v>274</v>
      </c>
      <c r="N15" s="162" t="b">
        <v>0</v>
      </c>
      <c r="O15" s="162" t="b">
        <v>0</v>
      </c>
      <c r="P15" s="162" t="b">
        <v>0</v>
      </c>
      <c r="Q15" s="162"/>
    </row>
    <row r="16" spans="2:17" ht="73.5" customHeight="1">
      <c r="B16" s="706"/>
      <c r="C16" s="168" t="s">
        <v>331</v>
      </c>
      <c r="D16" s="713"/>
      <c r="E16" s="713"/>
      <c r="F16" s="713"/>
      <c r="G16" s="713"/>
      <c r="H16" s="713"/>
      <c r="I16" s="713"/>
      <c r="J16" s="713"/>
      <c r="K16" s="713"/>
      <c r="L16" s="713"/>
      <c r="M16" s="223" t="str">
        <f>IFERROR(IF(LEN(D16)&gt;200,"※200字以上です。200字以内でご記入ください。",""),"")</f>
        <v/>
      </c>
      <c r="N16" s="162"/>
      <c r="O16" s="162"/>
      <c r="P16" s="162"/>
      <c r="Q16" s="162"/>
    </row>
    <row r="17" spans="2:19" ht="22.5" customHeight="1">
      <c r="B17" s="245" t="str">
        <f>IF(AND(D8="",D12="",D16=""),"",IF(OR(D8="",D12="",D16=""),"！！情報提供は3回分の入力が必要です！！",""))</f>
        <v/>
      </c>
      <c r="C17" s="70"/>
      <c r="E17" s="70"/>
      <c r="F17" s="70"/>
      <c r="G17" s="70"/>
      <c r="H17" s="70"/>
      <c r="I17" s="70"/>
      <c r="J17" s="70"/>
      <c r="K17" s="70"/>
      <c r="L17" s="70"/>
      <c r="M17" s="223"/>
      <c r="N17" s="162"/>
      <c r="O17" s="162"/>
      <c r="P17" s="162"/>
      <c r="Q17" s="162"/>
    </row>
    <row r="18" spans="2:19" ht="30.75" customHeight="1">
      <c r="B18" s="704" t="s">
        <v>40</v>
      </c>
      <c r="C18" s="164" t="s">
        <v>41</v>
      </c>
      <c r="D18" s="165" t="s">
        <v>2</v>
      </c>
      <c r="E18" s="389"/>
      <c r="F18" s="404" t="s">
        <v>3</v>
      </c>
      <c r="G18" s="389"/>
      <c r="H18" s="390" t="s">
        <v>95</v>
      </c>
      <c r="I18" s="389"/>
      <c r="J18" s="51" t="s">
        <v>5</v>
      </c>
      <c r="K18" s="51"/>
      <c r="L18" s="167"/>
      <c r="M18" s="281" t="str">
        <f>IF(O19=1,"",IF(OR(申２!$AA$23&lt;O19,申２!$Z$10&gt;O19),"※面接日は育児休業期間中のものに限ります。産前休業中も不可です。",""))</f>
        <v/>
      </c>
      <c r="N18" s="162"/>
      <c r="O18" s="162"/>
      <c r="P18" s="162"/>
      <c r="Q18" s="162"/>
    </row>
    <row r="19" spans="2:19" ht="32.1" customHeight="1">
      <c r="B19" s="705"/>
      <c r="C19" s="164" t="s">
        <v>275</v>
      </c>
      <c r="D19" s="89" t="s">
        <v>93</v>
      </c>
      <c r="E19" s="707"/>
      <c r="F19" s="708"/>
      <c r="G19" s="708"/>
      <c r="H19" s="709"/>
      <c r="I19" s="169" t="s">
        <v>19</v>
      </c>
      <c r="J19" s="710"/>
      <c r="K19" s="600"/>
      <c r="L19" s="601"/>
      <c r="N19" s="170">
        <f>IFERROR(DATEVALUE(CONCATENATE(D18,E18,F18,G18,H18,I18,J18)),1)</f>
        <v>1</v>
      </c>
      <c r="O19" s="161">
        <f>N19</f>
        <v>1</v>
      </c>
      <c r="P19" s="162"/>
      <c r="Q19" s="162"/>
    </row>
    <row r="20" spans="2:19" ht="73.5" customHeight="1">
      <c r="B20" s="705"/>
      <c r="C20" s="171" t="s">
        <v>332</v>
      </c>
      <c r="D20" s="599"/>
      <c r="E20" s="600"/>
      <c r="F20" s="600"/>
      <c r="G20" s="600"/>
      <c r="H20" s="600"/>
      <c r="I20" s="600"/>
      <c r="J20" s="600"/>
      <c r="K20" s="600"/>
      <c r="L20" s="601"/>
      <c r="M20" s="223" t="str">
        <f>IFERROR(IF(LEN(D20)&gt;200,"※200字以上です。200字以内でご記入ください。",""),"")</f>
        <v/>
      </c>
    </row>
    <row r="21" spans="2:19" ht="73.5" customHeight="1">
      <c r="B21" s="706"/>
      <c r="C21" s="171" t="s">
        <v>333</v>
      </c>
      <c r="D21" s="599"/>
      <c r="E21" s="600"/>
      <c r="F21" s="600"/>
      <c r="G21" s="600"/>
      <c r="H21" s="600"/>
      <c r="I21" s="600"/>
      <c r="J21" s="600"/>
      <c r="K21" s="600"/>
      <c r="L21" s="601"/>
      <c r="M21" s="223" t="str">
        <f>IFERROR(IF(LEN(D21)&gt;200,"※200字以上です。200字以内でご記入ください。",""),"")</f>
        <v/>
      </c>
    </row>
    <row r="23" spans="2:19" s="172" customFormat="1" ht="15" customHeight="1">
      <c r="B23" s="152" t="s">
        <v>264</v>
      </c>
      <c r="C23" s="125"/>
      <c r="D23" s="125"/>
      <c r="E23" s="125"/>
      <c r="F23" s="125"/>
      <c r="G23" s="125"/>
      <c r="H23" s="125"/>
      <c r="I23" s="125"/>
      <c r="J23" s="125"/>
      <c r="K23" s="125"/>
      <c r="L23" s="173"/>
      <c r="M23" s="221"/>
      <c r="R23" s="226"/>
      <c r="S23" s="226"/>
    </row>
    <row r="24" spans="2:19" s="172" customFormat="1" ht="15" customHeight="1">
      <c r="B24" s="174"/>
      <c r="C24" s="59"/>
      <c r="D24" s="59"/>
      <c r="E24" s="59"/>
      <c r="F24" s="59"/>
      <c r="G24" s="59"/>
      <c r="H24" s="59"/>
      <c r="I24" s="59"/>
      <c r="J24" s="59"/>
      <c r="K24" s="59"/>
      <c r="L24" s="175"/>
      <c r="M24" s="221"/>
      <c r="R24" s="226"/>
      <c r="S24" s="226"/>
    </row>
    <row r="25" spans="2:19" s="172" customFormat="1" ht="15" customHeight="1">
      <c r="B25" s="174"/>
      <c r="C25" s="59"/>
      <c r="D25" s="59"/>
      <c r="E25" s="59"/>
      <c r="F25" s="59"/>
      <c r="G25" s="59"/>
      <c r="H25" s="59"/>
      <c r="I25" s="59"/>
      <c r="J25" s="59"/>
      <c r="K25" s="59"/>
      <c r="L25" s="175"/>
      <c r="M25" s="221"/>
      <c r="R25" s="226"/>
      <c r="S25" s="226"/>
    </row>
    <row r="26" spans="2:19" s="172" customFormat="1" ht="15" customHeight="1">
      <c r="B26" s="176"/>
      <c r="C26" s="59"/>
      <c r="D26" s="59"/>
      <c r="E26" s="59"/>
      <c r="F26" s="59"/>
      <c r="G26" s="59"/>
      <c r="H26" s="59"/>
      <c r="I26" s="59"/>
      <c r="J26" s="59"/>
      <c r="K26" s="59"/>
      <c r="L26" s="175"/>
      <c r="M26" s="221"/>
      <c r="R26" s="226"/>
      <c r="S26" s="226"/>
    </row>
    <row r="27" spans="2:19" s="172" customFormat="1" ht="15" customHeight="1">
      <c r="B27" s="176"/>
      <c r="C27" s="59"/>
      <c r="D27" s="59"/>
      <c r="E27" s="59"/>
      <c r="F27" s="59"/>
      <c r="G27" s="59"/>
      <c r="H27" s="59"/>
      <c r="I27" s="59"/>
      <c r="J27" s="59"/>
      <c r="K27" s="59"/>
      <c r="L27" s="175"/>
      <c r="M27" s="221"/>
      <c r="R27" s="226"/>
      <c r="S27" s="226"/>
    </row>
    <row r="28" spans="2:19" s="172" customFormat="1" ht="30" customHeight="1">
      <c r="B28" s="177"/>
      <c r="C28" s="178"/>
      <c r="D28" s="178"/>
      <c r="E28" s="178"/>
      <c r="F28" s="178"/>
      <c r="G28" s="178"/>
      <c r="H28" s="178"/>
      <c r="I28" s="178"/>
      <c r="J28" s="178"/>
      <c r="K28" s="178"/>
      <c r="L28" s="179"/>
      <c r="M28" s="221"/>
      <c r="R28" s="226"/>
      <c r="S28" s="226"/>
    </row>
    <row r="29" spans="2:19" s="172" customFormat="1" ht="23.1" customHeight="1">
      <c r="B29" s="59"/>
      <c r="C29" s="59"/>
      <c r="D29" s="59"/>
      <c r="E29" s="59"/>
      <c r="F29" s="59"/>
      <c r="G29" s="59"/>
      <c r="H29" s="59"/>
      <c r="I29" s="59"/>
      <c r="J29" s="59"/>
      <c r="K29" s="59"/>
      <c r="L29" s="59"/>
      <c r="M29" s="221"/>
      <c r="R29" s="226"/>
      <c r="S29" s="226"/>
    </row>
    <row r="30" spans="2:19" s="172" customFormat="1" ht="23.1" customHeight="1">
      <c r="B30" s="59"/>
      <c r="C30" s="59"/>
      <c r="D30" s="59"/>
      <c r="E30" s="59"/>
      <c r="F30" s="59"/>
      <c r="G30" s="59"/>
      <c r="H30" s="59"/>
      <c r="I30" s="59"/>
      <c r="J30" s="59"/>
      <c r="K30" s="59"/>
      <c r="L30" s="59"/>
      <c r="M30" s="221"/>
      <c r="R30" s="226"/>
      <c r="S30" s="226"/>
    </row>
    <row r="31" spans="2:19" s="172" customFormat="1" ht="23.1" customHeight="1">
      <c r="B31" s="59"/>
      <c r="C31" s="59"/>
      <c r="D31" s="59"/>
      <c r="E31" s="59"/>
      <c r="F31" s="59"/>
      <c r="G31" s="59"/>
      <c r="H31" s="59"/>
      <c r="I31" s="59"/>
      <c r="J31" s="59"/>
      <c r="K31" s="59"/>
      <c r="L31" s="59"/>
      <c r="M31" s="221"/>
      <c r="R31" s="226"/>
      <c r="S31" s="226"/>
    </row>
    <row r="32" spans="2:19" s="172" customFormat="1" ht="23.1" customHeight="1">
      <c r="B32" s="59"/>
      <c r="C32" s="59"/>
      <c r="D32" s="59"/>
      <c r="E32" s="59"/>
      <c r="F32" s="59"/>
      <c r="G32" s="59"/>
      <c r="H32" s="59"/>
      <c r="I32" s="59"/>
      <c r="J32" s="59"/>
      <c r="K32" s="59"/>
      <c r="L32" s="59"/>
      <c r="M32" s="221"/>
      <c r="R32" s="226"/>
      <c r="S32" s="226"/>
    </row>
    <row r="33" spans="2:19" s="172" customFormat="1" ht="23.1" customHeight="1">
      <c r="B33" s="59"/>
      <c r="C33" s="59"/>
      <c r="D33" s="59"/>
      <c r="E33" s="59"/>
      <c r="F33" s="59"/>
      <c r="G33" s="59"/>
      <c r="H33" s="59"/>
      <c r="I33" s="59"/>
      <c r="J33" s="59"/>
      <c r="K33" s="59"/>
      <c r="L33" s="59"/>
      <c r="M33" s="221"/>
      <c r="R33" s="226"/>
      <c r="S33" s="226"/>
    </row>
    <row r="34" spans="2:19" s="172" customFormat="1" ht="23.1" customHeight="1">
      <c r="B34" s="59"/>
      <c r="C34" s="59"/>
      <c r="D34" s="59"/>
      <c r="E34" s="59"/>
      <c r="F34" s="59"/>
      <c r="G34" s="59"/>
      <c r="H34" s="59"/>
      <c r="I34" s="59"/>
      <c r="J34" s="59"/>
      <c r="K34" s="59"/>
      <c r="L34" s="59"/>
      <c r="M34" s="221"/>
      <c r="R34" s="226"/>
      <c r="S34" s="226"/>
    </row>
    <row r="35" spans="2:19" s="172" customFormat="1" ht="23.1" customHeight="1">
      <c r="B35" s="59"/>
      <c r="C35" s="59"/>
      <c r="D35" s="59"/>
      <c r="E35" s="59"/>
      <c r="F35" s="59"/>
      <c r="G35" s="59"/>
      <c r="H35" s="59"/>
      <c r="I35" s="59"/>
      <c r="J35" s="59"/>
      <c r="K35" s="59"/>
      <c r="L35" s="59"/>
      <c r="M35" s="221"/>
      <c r="R35" s="226"/>
      <c r="S35" s="226"/>
    </row>
    <row r="36" spans="2:19" s="172" customFormat="1" ht="23.1" customHeight="1">
      <c r="B36" s="59"/>
      <c r="C36" s="59"/>
      <c r="D36" s="59"/>
      <c r="E36" s="59"/>
      <c r="F36" s="59"/>
      <c r="G36" s="59"/>
      <c r="H36" s="59"/>
      <c r="I36" s="59"/>
      <c r="J36" s="59"/>
      <c r="K36" s="59"/>
      <c r="L36" s="59"/>
      <c r="M36" s="221"/>
      <c r="R36" s="226"/>
      <c r="S36" s="226"/>
    </row>
    <row r="37" spans="2:19" s="172" customFormat="1" ht="20.100000000000001" customHeight="1">
      <c r="B37" s="59"/>
      <c r="C37" s="59"/>
      <c r="D37" s="59"/>
      <c r="E37" s="59"/>
      <c r="F37" s="59"/>
      <c r="G37" s="59"/>
      <c r="H37" s="59"/>
      <c r="I37" s="59"/>
      <c r="J37" s="59"/>
      <c r="K37" s="59"/>
      <c r="L37" s="59"/>
      <c r="M37" s="221"/>
      <c r="R37" s="226"/>
      <c r="S37" s="226"/>
    </row>
    <row r="38" spans="2:19" s="172" customFormat="1" ht="20.100000000000001" customHeight="1">
      <c r="B38" s="59"/>
      <c r="C38" s="59"/>
      <c r="D38" s="59"/>
      <c r="E38" s="59"/>
      <c r="F38" s="59"/>
      <c r="G38" s="59"/>
      <c r="H38" s="59"/>
      <c r="I38" s="59"/>
      <c r="J38" s="59"/>
      <c r="K38" s="59"/>
      <c r="L38" s="59"/>
      <c r="M38" s="221"/>
      <c r="R38" s="226"/>
      <c r="S38" s="226"/>
    </row>
    <row r="39" spans="2:19" s="172" customFormat="1" ht="15" customHeight="1">
      <c r="B39" s="59"/>
      <c r="C39" s="59"/>
      <c r="D39" s="59"/>
      <c r="E39" s="59"/>
      <c r="F39" s="59"/>
      <c r="G39" s="59"/>
      <c r="H39" s="59"/>
      <c r="I39" s="59"/>
      <c r="J39" s="59"/>
      <c r="K39" s="59"/>
      <c r="L39" s="59"/>
      <c r="M39" s="221"/>
      <c r="R39" s="226"/>
      <c r="S39" s="226"/>
    </row>
    <row r="40" spans="2:19" s="172" customFormat="1" ht="15" customHeight="1">
      <c r="B40" s="59"/>
      <c r="C40" s="59"/>
      <c r="D40" s="59"/>
      <c r="E40" s="59"/>
      <c r="F40" s="59"/>
      <c r="G40" s="59"/>
      <c r="H40" s="59"/>
      <c r="I40" s="59"/>
      <c r="J40" s="59"/>
      <c r="K40" s="59"/>
      <c r="L40" s="59"/>
      <c r="M40" s="221"/>
      <c r="R40" s="226"/>
      <c r="S40" s="226"/>
    </row>
    <row r="41" spans="2:19" s="172" customFormat="1" ht="15" customHeight="1">
      <c r="B41" s="59"/>
      <c r="C41" s="59"/>
      <c r="D41" s="59"/>
      <c r="E41" s="59"/>
      <c r="F41" s="59"/>
      <c r="G41" s="59"/>
      <c r="H41" s="59"/>
      <c r="I41" s="59"/>
      <c r="J41" s="59"/>
      <c r="K41" s="59"/>
      <c r="L41" s="59"/>
      <c r="M41" s="221"/>
      <c r="R41" s="226"/>
      <c r="S41" s="226"/>
    </row>
    <row r="42" spans="2:19" s="172" customFormat="1" ht="15" customHeight="1">
      <c r="B42" s="447"/>
      <c r="C42" s="447"/>
      <c r="D42" s="447"/>
      <c r="E42" s="447"/>
      <c r="F42" s="72"/>
      <c r="G42" s="59"/>
      <c r="H42" s="59"/>
      <c r="I42" s="59"/>
      <c r="J42" s="59"/>
      <c r="K42" s="59"/>
      <c r="L42" s="59"/>
      <c r="M42" s="221"/>
      <c r="R42" s="226"/>
      <c r="S42" s="226"/>
    </row>
    <row r="43" spans="2:19" s="172" customFormat="1" ht="15" customHeight="1">
      <c r="B43" s="447"/>
      <c r="C43" s="447"/>
      <c r="D43" s="447"/>
      <c r="E43" s="447"/>
      <c r="F43" s="59"/>
      <c r="G43" s="59"/>
      <c r="H43" s="59"/>
      <c r="I43" s="59"/>
      <c r="J43" s="59"/>
      <c r="K43" s="59"/>
      <c r="L43" s="59"/>
      <c r="M43" s="221"/>
      <c r="R43" s="226"/>
      <c r="S43" s="226"/>
    </row>
    <row r="44" spans="2:19" s="172" customFormat="1" ht="15" customHeight="1">
      <c r="B44" s="447"/>
      <c r="C44" s="447"/>
      <c r="D44" s="447"/>
      <c r="E44" s="447"/>
      <c r="F44" s="59"/>
      <c r="G44" s="59"/>
      <c r="H44" s="59"/>
      <c r="I44" s="59"/>
      <c r="J44" s="59"/>
      <c r="K44" s="59"/>
      <c r="L44" s="59"/>
      <c r="M44" s="221"/>
      <c r="R44" s="226"/>
      <c r="S44" s="226"/>
    </row>
    <row r="45" spans="2:19" s="172" customFormat="1" ht="15" customHeight="1">
      <c r="B45" s="447"/>
      <c r="C45" s="447"/>
      <c r="D45" s="447"/>
      <c r="E45" s="447"/>
      <c r="F45" s="59"/>
      <c r="G45" s="59"/>
      <c r="H45" s="59"/>
      <c r="I45" s="59"/>
      <c r="J45" s="59"/>
      <c r="K45" s="59"/>
      <c r="L45" s="59"/>
      <c r="M45" s="221"/>
      <c r="R45" s="226"/>
      <c r="S45" s="226"/>
    </row>
    <row r="46" spans="2:19" s="172" customFormat="1" ht="15" customHeight="1">
      <c r="B46" s="447"/>
      <c r="C46" s="447"/>
      <c r="D46" s="447"/>
      <c r="E46" s="447"/>
      <c r="F46" s="59"/>
      <c r="G46" s="59"/>
      <c r="H46" s="59"/>
      <c r="I46" s="59"/>
      <c r="J46" s="59"/>
      <c r="K46" s="59"/>
      <c r="L46" s="59"/>
      <c r="M46" s="221"/>
      <c r="R46" s="226"/>
      <c r="S46" s="226"/>
    </row>
    <row r="47" spans="2:19" s="172" customFormat="1" ht="15" customHeight="1">
      <c r="B47" s="447"/>
      <c r="C47" s="447"/>
      <c r="D47" s="447"/>
      <c r="E47" s="447"/>
      <c r="F47" s="59"/>
      <c r="G47" s="59"/>
      <c r="H47" s="59"/>
      <c r="I47" s="59"/>
      <c r="J47" s="59"/>
      <c r="K47" s="59"/>
      <c r="L47" s="59"/>
      <c r="M47" s="221"/>
      <c r="R47" s="226"/>
      <c r="S47" s="226"/>
    </row>
    <row r="48" spans="2:19" s="172" customFormat="1" ht="15" customHeight="1">
      <c r="B48" s="447"/>
      <c r="C48" s="447"/>
      <c r="D48" s="447"/>
      <c r="E48" s="447"/>
      <c r="F48" s="59"/>
      <c r="G48" s="59"/>
      <c r="H48" s="59"/>
      <c r="I48" s="59"/>
      <c r="J48" s="59"/>
      <c r="K48" s="59"/>
      <c r="L48" s="59"/>
      <c r="M48" s="221"/>
      <c r="R48" s="226"/>
      <c r="S48" s="226"/>
    </row>
    <row r="49" spans="2:19" s="172" customFormat="1" ht="15" customHeight="1">
      <c r="B49" s="59"/>
      <c r="C49" s="59"/>
      <c r="D49" s="59"/>
      <c r="E49" s="59"/>
      <c r="F49" s="59"/>
      <c r="G49" s="59"/>
      <c r="H49" s="59"/>
      <c r="I49" s="59"/>
      <c r="J49" s="59"/>
      <c r="K49" s="59"/>
      <c r="L49" s="59"/>
      <c r="M49" s="221"/>
      <c r="R49" s="226"/>
      <c r="S49" s="226"/>
    </row>
    <row r="50" spans="2:19" s="172" customFormat="1" ht="15" customHeight="1">
      <c r="B50" s="59"/>
      <c r="C50" s="59"/>
      <c r="D50" s="59"/>
      <c r="E50" s="59"/>
      <c r="F50" s="59"/>
      <c r="G50" s="59"/>
      <c r="H50" s="59"/>
      <c r="I50" s="59"/>
      <c r="J50" s="59"/>
      <c r="K50" s="59"/>
      <c r="L50" s="59"/>
      <c r="M50" s="221"/>
      <c r="R50" s="226"/>
      <c r="S50" s="226"/>
    </row>
    <row r="51" spans="2:19" s="172" customFormat="1" ht="15" customHeight="1">
      <c r="B51" s="59"/>
      <c r="C51" s="59"/>
      <c r="D51" s="59"/>
      <c r="E51" s="59"/>
      <c r="F51" s="59"/>
      <c r="G51" s="59"/>
      <c r="H51" s="59"/>
      <c r="I51" s="59"/>
      <c r="J51" s="59"/>
      <c r="K51" s="59"/>
      <c r="L51" s="59"/>
      <c r="M51" s="221"/>
      <c r="R51" s="226"/>
      <c r="S51" s="226"/>
    </row>
    <row r="52" spans="2:19" s="172" customFormat="1">
      <c r="B52" s="59"/>
      <c r="C52" s="59"/>
      <c r="D52" s="59"/>
      <c r="E52" s="59"/>
      <c r="F52" s="59"/>
      <c r="G52" s="59"/>
      <c r="H52" s="59"/>
      <c r="I52" s="59"/>
      <c r="J52" s="59"/>
      <c r="K52" s="59"/>
      <c r="L52" s="59"/>
      <c r="M52" s="221"/>
      <c r="R52" s="226"/>
      <c r="S52" s="226"/>
    </row>
    <row r="53" spans="2:19" s="172" customFormat="1">
      <c r="B53" s="59"/>
      <c r="C53" s="59"/>
      <c r="D53" s="59"/>
      <c r="E53" s="59"/>
      <c r="F53" s="59"/>
      <c r="G53" s="59"/>
      <c r="H53" s="59"/>
      <c r="I53" s="59"/>
      <c r="J53" s="59"/>
      <c r="K53" s="59"/>
      <c r="L53" s="59"/>
      <c r="M53" s="221"/>
      <c r="R53" s="226"/>
      <c r="S53" s="226"/>
    </row>
    <row r="54" spans="2:19" s="172" customFormat="1">
      <c r="B54" s="59"/>
      <c r="C54" s="59"/>
      <c r="D54" s="59"/>
      <c r="E54" s="59"/>
      <c r="F54" s="59"/>
      <c r="G54" s="59"/>
      <c r="H54" s="59"/>
      <c r="I54" s="59"/>
      <c r="J54" s="59"/>
      <c r="K54" s="59"/>
      <c r="L54" s="59"/>
      <c r="M54" s="221"/>
      <c r="R54" s="226"/>
      <c r="S54" s="226"/>
    </row>
    <row r="55" spans="2:19" s="172" customFormat="1">
      <c r="B55" s="59"/>
      <c r="C55" s="59"/>
      <c r="D55" s="59"/>
      <c r="E55" s="59"/>
      <c r="F55" s="59"/>
      <c r="G55" s="59"/>
      <c r="H55" s="59"/>
      <c r="I55" s="59"/>
      <c r="J55" s="59"/>
      <c r="K55" s="59"/>
      <c r="L55" s="59"/>
      <c r="M55" s="221"/>
      <c r="R55" s="226"/>
      <c r="S55" s="226"/>
    </row>
  </sheetData>
  <sheetProtection algorithmName="SHA-512" hashValue="wlHKlYy0jXgNs/50Exzq9zwPxB779Lz9Zbz5HLSb+4RtMz4wkfIot5TPJDT5QMaDhW6JE3htDPfJ3pWA6UTO4Q==" saltValue="QnFjF1u/AF/QIyakYrEdnA==" spinCount="100000" sheet="1" selectLockedCells="1"/>
  <mergeCells count="32">
    <mergeCell ref="B2:D2"/>
    <mergeCell ref="B3:L3"/>
    <mergeCell ref="B5:B8"/>
    <mergeCell ref="E6:H6"/>
    <mergeCell ref="J6:L6"/>
    <mergeCell ref="D7:H7"/>
    <mergeCell ref="I7:K7"/>
    <mergeCell ref="D8:L8"/>
    <mergeCell ref="B9:B12"/>
    <mergeCell ref="E10:H10"/>
    <mergeCell ref="J10:L10"/>
    <mergeCell ref="D11:H11"/>
    <mergeCell ref="I11:K11"/>
    <mergeCell ref="D12:L12"/>
    <mergeCell ref="B13:B16"/>
    <mergeCell ref="E14:H14"/>
    <mergeCell ref="J14:L14"/>
    <mergeCell ref="D15:H15"/>
    <mergeCell ref="I15:K15"/>
    <mergeCell ref="D16:L16"/>
    <mergeCell ref="B48:E48"/>
    <mergeCell ref="B18:B21"/>
    <mergeCell ref="E19:H19"/>
    <mergeCell ref="J19:L19"/>
    <mergeCell ref="D20:L20"/>
    <mergeCell ref="D21:L21"/>
    <mergeCell ref="B42:E42"/>
    <mergeCell ref="B43:E43"/>
    <mergeCell ref="B44:E44"/>
    <mergeCell ref="B45:E45"/>
    <mergeCell ref="B46:E46"/>
    <mergeCell ref="B47:E47"/>
  </mergeCells>
  <phoneticPr fontId="5"/>
  <conditionalFormatting sqref="D6:E6 I6:J6">
    <cfRule type="expression" dxfId="98" priority="61">
      <formula>D6=""</formula>
    </cfRule>
  </conditionalFormatting>
  <conditionalFormatting sqref="D10:E10 I10:J10">
    <cfRule type="expression" dxfId="97" priority="25">
      <formula>D10=""</formula>
    </cfRule>
  </conditionalFormatting>
  <conditionalFormatting sqref="D14:E14 I14:J14">
    <cfRule type="expression" dxfId="96" priority="24">
      <formula>D14=""</formula>
    </cfRule>
  </conditionalFormatting>
  <conditionalFormatting sqref="D19:E19 I19:J19">
    <cfRule type="expression" dxfId="95" priority="23">
      <formula>D19=""</formula>
    </cfRule>
  </conditionalFormatting>
  <conditionalFormatting sqref="D7:H7">
    <cfRule type="expression" dxfId="94" priority="58">
      <formula>COUNTIF(N7:P7,TRUE)&gt;=1</formula>
    </cfRule>
    <cfRule type="expression" dxfId="93" priority="59">
      <formula>AND(N7="",O7="",P7="")</formula>
    </cfRule>
    <cfRule type="expression" dxfId="92" priority="60">
      <formula>COUNTIF(N7:P7,FALSE)&gt;=1</formula>
    </cfRule>
  </conditionalFormatting>
  <conditionalFormatting sqref="D11:H11">
    <cfRule type="expression" dxfId="91" priority="49">
      <formula>COUNTIF(N11:P11,TRUE)&gt;=1</formula>
    </cfRule>
    <cfRule type="expression" dxfId="90" priority="50">
      <formula>AND(N11="",O11="",P11="")</formula>
    </cfRule>
    <cfRule type="expression" dxfId="89" priority="51">
      <formula>COUNTIF(N11:P11,FALSE)&gt;=1</formula>
    </cfRule>
  </conditionalFormatting>
  <conditionalFormatting sqref="D15:H15">
    <cfRule type="expression" dxfId="88" priority="40">
      <formula>COUNTIF(N15:P15,TRUE)&gt;=1</formula>
    </cfRule>
    <cfRule type="expression" dxfId="87" priority="41">
      <formula>AND(N15="",O15="",P15="")</formula>
    </cfRule>
    <cfRule type="expression" dxfId="86" priority="42">
      <formula>COUNTIF(N15:P15,FALSE)&gt;=1</formula>
    </cfRule>
  </conditionalFormatting>
  <conditionalFormatting sqref="D8:L8">
    <cfRule type="expression" dxfId="85" priority="30">
      <formula>LEN(D8)&gt;200</formula>
    </cfRule>
    <cfRule type="expression" dxfId="84" priority="31">
      <formula>D8=""</formula>
    </cfRule>
  </conditionalFormatting>
  <conditionalFormatting sqref="D12:L12">
    <cfRule type="expression" dxfId="83" priority="28">
      <formula>LEN(D12)&gt;200</formula>
    </cfRule>
    <cfRule type="expression" dxfId="82" priority="29">
      <formula>D12=""</formula>
    </cfRule>
  </conditionalFormatting>
  <conditionalFormatting sqref="D16:L16">
    <cfRule type="expression" dxfId="81" priority="26">
      <formula>LEN(D16)&gt;200</formula>
    </cfRule>
    <cfRule type="expression" dxfId="80" priority="27">
      <formula>D16=""</formula>
    </cfRule>
  </conditionalFormatting>
  <conditionalFormatting sqref="D20:L21">
    <cfRule type="expression" dxfId="79" priority="32">
      <formula>D20=""</formula>
    </cfRule>
  </conditionalFormatting>
  <conditionalFormatting sqref="E5">
    <cfRule type="expression" dxfId="78" priority="64">
      <formula>E5=""</formula>
    </cfRule>
  </conditionalFormatting>
  <conditionalFormatting sqref="E9 E13 E18">
    <cfRule type="expression" dxfId="77" priority="4">
      <formula>E9=""</formula>
    </cfRule>
  </conditionalFormatting>
  <conditionalFormatting sqref="G5">
    <cfRule type="expression" dxfId="76" priority="63">
      <formula>G5=""</formula>
    </cfRule>
  </conditionalFormatting>
  <conditionalFormatting sqref="G9">
    <cfRule type="expression" dxfId="75" priority="12">
      <formula>G9=""</formula>
    </cfRule>
  </conditionalFormatting>
  <conditionalFormatting sqref="G13">
    <cfRule type="expression" dxfId="74" priority="9">
      <formula>G13=""</formula>
    </cfRule>
  </conditionalFormatting>
  <conditionalFormatting sqref="G18">
    <cfRule type="expression" dxfId="73" priority="6">
      <formula>G18=""</formula>
    </cfRule>
  </conditionalFormatting>
  <conditionalFormatting sqref="I5">
    <cfRule type="expression" dxfId="72" priority="62">
      <formula>I5=""</formula>
    </cfRule>
  </conditionalFormatting>
  <conditionalFormatting sqref="I9">
    <cfRule type="expression" dxfId="71" priority="11">
      <formula>I9=""</formula>
    </cfRule>
  </conditionalFormatting>
  <conditionalFormatting sqref="I13">
    <cfRule type="expression" dxfId="70" priority="8">
      <formula>I13=""</formula>
    </cfRule>
  </conditionalFormatting>
  <conditionalFormatting sqref="I18">
    <cfRule type="expression" dxfId="69" priority="5">
      <formula>I18=""</formula>
    </cfRule>
  </conditionalFormatting>
  <conditionalFormatting sqref="I7:K7">
    <cfRule type="expression" dxfId="68" priority="55">
      <formula>COUNTIF(N7:P7,TRUE)&gt;=1</formula>
    </cfRule>
    <cfRule type="expression" dxfId="67" priority="56">
      <formula>AND(N7="",O7="",P7="")</formula>
    </cfRule>
    <cfRule type="expression" dxfId="66" priority="57">
      <formula>COUNTIF(N7:P7,FALSE)&gt;=1</formula>
    </cfRule>
  </conditionalFormatting>
  <conditionalFormatting sqref="I11:K11">
    <cfRule type="expression" dxfId="65" priority="46">
      <formula>COUNTIF(N11:P11,TRUE)&gt;=1</formula>
    </cfRule>
    <cfRule type="expression" dxfId="64" priority="47">
      <formula>AND(N11="",O11="",P11="")</formula>
    </cfRule>
    <cfRule type="expression" dxfId="63" priority="48">
      <formula>COUNTIF(N11:P11,FALSE)&gt;=1</formula>
    </cfRule>
  </conditionalFormatting>
  <conditionalFormatting sqref="I15:K15">
    <cfRule type="expression" dxfId="62" priority="37">
      <formula>COUNTIF(N15:P15,TRUE)&gt;=1</formula>
    </cfRule>
    <cfRule type="expression" dxfId="61" priority="38">
      <formula>AND(N15="",O15="",P15="")</formula>
    </cfRule>
    <cfRule type="expression" dxfId="60" priority="39">
      <formula>COUNTIF(N15:P15,FALSE)&gt;=1</formula>
    </cfRule>
  </conditionalFormatting>
  <conditionalFormatting sqref="L7">
    <cfRule type="expression" dxfId="59" priority="52">
      <formula>COUNTIF(N7:P7,TRUE)&gt;=1</formula>
    </cfRule>
    <cfRule type="expression" dxfId="58" priority="53">
      <formula>AND(N7="",O7="",P7="")</formula>
    </cfRule>
    <cfRule type="expression" dxfId="57" priority="54">
      <formula>COUNTIF(N7:P7,FALSE)&gt;=1</formula>
    </cfRule>
  </conditionalFormatting>
  <conditionalFormatting sqref="L11">
    <cfRule type="expression" dxfId="56" priority="43">
      <formula>COUNTIF(N11:P11,TRUE)&gt;=1</formula>
    </cfRule>
    <cfRule type="expression" dxfId="55" priority="44">
      <formula>AND(N11="",O11="",P11="")</formula>
    </cfRule>
    <cfRule type="expression" dxfId="54" priority="45">
      <formula>COUNTIF(N11:P11,FALSE)&gt;=1</formula>
    </cfRule>
  </conditionalFormatting>
  <conditionalFormatting sqref="L15">
    <cfRule type="expression" dxfId="53" priority="34">
      <formula>COUNTIF(N15:P15,TRUE)&gt;=1</formula>
    </cfRule>
    <cfRule type="expression" dxfId="52" priority="35">
      <formula>AND(N15="",O15="",P15="")</formula>
    </cfRule>
    <cfRule type="expression" dxfId="51" priority="36">
      <formula>COUNTIF(N15:P15,FALSE)&gt;=1</formula>
    </cfRule>
  </conditionalFormatting>
  <dataValidations count="2">
    <dataValidation type="textLength" operator="lessThanOrEqual" allowBlank="1" showInputMessage="1" showErrorMessage="1" errorTitle="文字数オーバー" error="200文字を超えています。" sqref="D16:L16 D8:L8 D12:L12" xr:uid="{0F8CA6FA-1564-403D-9A3C-7B1ECFBC930F}">
      <formula1>200</formula1>
    </dataValidation>
    <dataValidation type="textLength" operator="lessThanOrEqual" allowBlank="1" showInputMessage="1" showErrorMessage="1" sqref="D20:L21" xr:uid="{10219D8B-DE29-4BE6-8ECC-543AF55270CF}">
      <formula1>200</formula1>
    </dataValidation>
  </dataValidations>
  <pageMargins left="0.70866141732283472" right="0.70866141732283472" top="0.43307086614173229" bottom="0.74803149606299213" header="0.31496062992125984" footer="0.31496062992125984"/>
  <pageSetup paperSize="9" scale="94" orientation="portrait" blackAndWhite="1" r:id="rId1"/>
  <headerFooter>
    <oddFooter>&amp;C7</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56673" r:id="rId4" name="Check Box 1">
              <controlPr locked="0" defaultSize="0" autoFill="0" autoLine="0" autoPict="0">
                <anchor moveWithCells="1">
                  <from>
                    <xdr:col>3</xdr:col>
                    <xdr:colOff>7620</xdr:colOff>
                    <xdr:row>6</xdr:row>
                    <xdr:rowOff>22860</xdr:rowOff>
                  </from>
                  <to>
                    <xdr:col>3</xdr:col>
                    <xdr:colOff>274320</xdr:colOff>
                    <xdr:row>6</xdr:row>
                    <xdr:rowOff>274320</xdr:rowOff>
                  </to>
                </anchor>
              </controlPr>
            </control>
          </mc:Choice>
        </mc:AlternateContent>
        <mc:AlternateContent xmlns:mc="http://schemas.openxmlformats.org/markup-compatibility/2006">
          <mc:Choice Requires="x14">
            <control shapeId="156674" r:id="rId5" name="Check Box 2">
              <controlPr locked="0" defaultSize="0" autoFill="0" autoLine="0" autoPict="0">
                <anchor moveWithCells="1">
                  <from>
                    <xdr:col>8</xdr:col>
                    <xdr:colOff>45720</xdr:colOff>
                    <xdr:row>5</xdr:row>
                    <xdr:rowOff>297180</xdr:rowOff>
                  </from>
                  <to>
                    <xdr:col>8</xdr:col>
                    <xdr:colOff>327660</xdr:colOff>
                    <xdr:row>7</xdr:row>
                    <xdr:rowOff>22860</xdr:rowOff>
                  </to>
                </anchor>
              </controlPr>
            </control>
          </mc:Choice>
        </mc:AlternateContent>
        <mc:AlternateContent xmlns:mc="http://schemas.openxmlformats.org/markup-compatibility/2006">
          <mc:Choice Requires="x14">
            <control shapeId="156675" r:id="rId6" name="Check Box 3">
              <controlPr locked="0" defaultSize="0" autoFill="0" autoLine="0" autoPict="0">
                <anchor moveWithCells="1">
                  <from>
                    <xdr:col>11</xdr:col>
                    <xdr:colOff>0</xdr:colOff>
                    <xdr:row>5</xdr:row>
                    <xdr:rowOff>297180</xdr:rowOff>
                  </from>
                  <to>
                    <xdr:col>11</xdr:col>
                    <xdr:colOff>304800</xdr:colOff>
                    <xdr:row>7</xdr:row>
                    <xdr:rowOff>22860</xdr:rowOff>
                  </to>
                </anchor>
              </controlPr>
            </control>
          </mc:Choice>
        </mc:AlternateContent>
        <mc:AlternateContent xmlns:mc="http://schemas.openxmlformats.org/markup-compatibility/2006">
          <mc:Choice Requires="x14">
            <control shapeId="156676" r:id="rId7" name="Check Box 4">
              <controlPr locked="0" defaultSize="0" autoFill="0" autoLine="0" autoPict="0">
                <anchor moveWithCells="1">
                  <from>
                    <xdr:col>3</xdr:col>
                    <xdr:colOff>7620</xdr:colOff>
                    <xdr:row>9</xdr:row>
                    <xdr:rowOff>297180</xdr:rowOff>
                  </from>
                  <to>
                    <xdr:col>3</xdr:col>
                    <xdr:colOff>312420</xdr:colOff>
                    <xdr:row>11</xdr:row>
                    <xdr:rowOff>22860</xdr:rowOff>
                  </to>
                </anchor>
              </controlPr>
            </control>
          </mc:Choice>
        </mc:AlternateContent>
        <mc:AlternateContent xmlns:mc="http://schemas.openxmlformats.org/markup-compatibility/2006">
          <mc:Choice Requires="x14">
            <control shapeId="156677" r:id="rId8" name="Check Box 5">
              <controlPr locked="0" defaultSize="0" autoFill="0" autoLine="0" autoPict="0">
                <anchor moveWithCells="1">
                  <from>
                    <xdr:col>8</xdr:col>
                    <xdr:colOff>38100</xdr:colOff>
                    <xdr:row>9</xdr:row>
                    <xdr:rowOff>304800</xdr:rowOff>
                  </from>
                  <to>
                    <xdr:col>8</xdr:col>
                    <xdr:colOff>312420</xdr:colOff>
                    <xdr:row>11</xdr:row>
                    <xdr:rowOff>30480</xdr:rowOff>
                  </to>
                </anchor>
              </controlPr>
            </control>
          </mc:Choice>
        </mc:AlternateContent>
        <mc:AlternateContent xmlns:mc="http://schemas.openxmlformats.org/markup-compatibility/2006">
          <mc:Choice Requires="x14">
            <control shapeId="156678" r:id="rId9" name="Check Box 6">
              <controlPr locked="0" defaultSize="0" autoFill="0" autoLine="0" autoPict="0">
                <anchor moveWithCells="1">
                  <from>
                    <xdr:col>10</xdr:col>
                    <xdr:colOff>723900</xdr:colOff>
                    <xdr:row>9</xdr:row>
                    <xdr:rowOff>304800</xdr:rowOff>
                  </from>
                  <to>
                    <xdr:col>11</xdr:col>
                    <xdr:colOff>297180</xdr:colOff>
                    <xdr:row>11</xdr:row>
                    <xdr:rowOff>30480</xdr:rowOff>
                  </to>
                </anchor>
              </controlPr>
            </control>
          </mc:Choice>
        </mc:AlternateContent>
        <mc:AlternateContent xmlns:mc="http://schemas.openxmlformats.org/markup-compatibility/2006">
          <mc:Choice Requires="x14">
            <control shapeId="156679" r:id="rId10" name="Check Box 7">
              <controlPr locked="0" defaultSize="0" autoFill="0" autoLine="0" autoPict="0">
                <anchor moveWithCells="1">
                  <from>
                    <xdr:col>3</xdr:col>
                    <xdr:colOff>0</xdr:colOff>
                    <xdr:row>13</xdr:row>
                    <xdr:rowOff>304800</xdr:rowOff>
                  </from>
                  <to>
                    <xdr:col>3</xdr:col>
                    <xdr:colOff>304800</xdr:colOff>
                    <xdr:row>15</xdr:row>
                    <xdr:rowOff>30480</xdr:rowOff>
                  </to>
                </anchor>
              </controlPr>
            </control>
          </mc:Choice>
        </mc:AlternateContent>
        <mc:AlternateContent xmlns:mc="http://schemas.openxmlformats.org/markup-compatibility/2006">
          <mc:Choice Requires="x14">
            <control shapeId="156680" r:id="rId11" name="Check Box 8">
              <controlPr locked="0" defaultSize="0" autoFill="0" autoLine="0" autoPict="0">
                <anchor moveWithCells="1">
                  <from>
                    <xdr:col>8</xdr:col>
                    <xdr:colOff>22860</xdr:colOff>
                    <xdr:row>13</xdr:row>
                    <xdr:rowOff>297180</xdr:rowOff>
                  </from>
                  <to>
                    <xdr:col>8</xdr:col>
                    <xdr:colOff>297180</xdr:colOff>
                    <xdr:row>15</xdr:row>
                    <xdr:rowOff>22860</xdr:rowOff>
                  </to>
                </anchor>
              </controlPr>
            </control>
          </mc:Choice>
        </mc:AlternateContent>
        <mc:AlternateContent xmlns:mc="http://schemas.openxmlformats.org/markup-compatibility/2006">
          <mc:Choice Requires="x14">
            <control shapeId="156681" r:id="rId12" name="Check Box 9">
              <controlPr locked="0" defaultSize="0" autoFill="0" autoLine="0" autoPict="0">
                <anchor moveWithCells="1">
                  <from>
                    <xdr:col>10</xdr:col>
                    <xdr:colOff>708660</xdr:colOff>
                    <xdr:row>13</xdr:row>
                    <xdr:rowOff>304800</xdr:rowOff>
                  </from>
                  <to>
                    <xdr:col>11</xdr:col>
                    <xdr:colOff>274320</xdr:colOff>
                    <xdr:row>15</xdr:row>
                    <xdr:rowOff>30480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57E133B1-55C5-4E55-9355-A9C46861479B}">
          <x14:formula1>
            <xm:f>入力規則!$G$2:$G$13</xm:f>
          </x14:formula1>
          <xm:sqref>G5 G9 G13 G18</xm:sqref>
        </x14:dataValidation>
        <x14:dataValidation type="list" allowBlank="1" showInputMessage="1" showErrorMessage="1" xr:uid="{55D6A593-3498-476F-9E9F-1E186EC9A84B}">
          <x14:formula1>
            <xm:f>入力規則!$H$2:$H$32</xm:f>
          </x14:formula1>
          <xm:sqref>I5 I9 I13 I18</xm:sqref>
        </x14:dataValidation>
        <x14:dataValidation type="list" allowBlank="1" showInputMessage="1" showErrorMessage="1" xr:uid="{914509AA-CD40-471D-B0FB-80D9EF5BE993}">
          <x14:formula1>
            <xm:f>入力規則!$F$2:$F$8</xm:f>
          </x14:formula1>
          <xm:sqref>E5 E9 E13 E18</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rgb="FFFF6699"/>
  </sheetPr>
  <dimension ref="B1:BI75"/>
  <sheetViews>
    <sheetView showGridLines="0" zoomScale="80" zoomScaleNormal="80" zoomScaleSheetLayoutView="80" workbookViewId="0">
      <selection activeCell="C14" sqref="C14"/>
    </sheetView>
  </sheetViews>
  <sheetFormatPr defaultColWidth="9" defaultRowHeight="13.2"/>
  <cols>
    <col min="1" max="1" width="1.33203125" style="2" customWidth="1"/>
    <col min="2" max="2" width="5.21875" style="18" bestFit="1" customWidth="1"/>
    <col min="3" max="3" width="2.44140625" style="18" bestFit="1" customWidth="1"/>
    <col min="4" max="4" width="5.21875" style="19" bestFit="1" customWidth="1"/>
    <col min="5" max="6" width="3.88671875" style="18" customWidth="1"/>
    <col min="7" max="7" width="2.77734375" style="18" customWidth="1"/>
    <col min="8" max="8" width="5.21875" style="18" bestFit="1" customWidth="1"/>
    <col min="9" max="9" width="2.44140625" style="18" bestFit="1" customWidth="1"/>
    <col min="10" max="10" width="5.21875" style="19" bestFit="1" customWidth="1"/>
    <col min="11" max="12" width="3.88671875" style="18" customWidth="1"/>
    <col min="13" max="13" width="2.77734375" style="18" customWidth="1"/>
    <col min="14" max="14" width="5.21875" style="18" bestFit="1" customWidth="1"/>
    <col min="15" max="15" width="2.44140625" style="18" bestFit="1" customWidth="1"/>
    <col min="16" max="16" width="5.21875" style="19" bestFit="1" customWidth="1"/>
    <col min="17" max="18" width="3.88671875" style="18" customWidth="1"/>
    <col min="19" max="19" width="2.77734375" style="18" customWidth="1"/>
    <col min="20" max="20" width="5.21875" style="18" bestFit="1" customWidth="1"/>
    <col min="21" max="21" width="2.44140625" style="18" bestFit="1" customWidth="1"/>
    <col min="22" max="22" width="5.21875" style="19" bestFit="1" customWidth="1"/>
    <col min="23" max="24" width="3.88671875" style="18" customWidth="1"/>
    <col min="25" max="25" width="2.77734375" style="18" customWidth="1"/>
    <col min="26" max="26" width="5.21875" style="18" bestFit="1" customWidth="1"/>
    <col min="27" max="27" width="2.44140625" style="18" bestFit="1" customWidth="1"/>
    <col min="28" max="28" width="5.21875" style="19" bestFit="1" customWidth="1"/>
    <col min="29" max="30" width="3.88671875" style="18" customWidth="1"/>
    <col min="31" max="31" width="2.77734375" style="18" customWidth="1"/>
    <col min="32" max="32" width="5.21875" style="18" bestFit="1" customWidth="1"/>
    <col min="33" max="33" width="2.44140625" style="18" bestFit="1" customWidth="1"/>
    <col min="34" max="34" width="5.21875" style="19" bestFit="1" customWidth="1"/>
    <col min="35" max="36" width="3.88671875" style="18" customWidth="1"/>
    <col min="37" max="37" width="5.6640625" style="212" customWidth="1"/>
    <col min="38" max="40" width="9" style="212"/>
    <col min="41" max="41" width="9" style="2"/>
    <col min="42" max="42" width="9" style="212"/>
    <col min="43" max="43" width="13.33203125" style="254" hidden="1" customWidth="1"/>
    <col min="44" max="45" width="13.33203125" style="253" hidden="1" customWidth="1"/>
    <col min="46" max="46" width="13.33203125" style="253" customWidth="1"/>
    <col min="47" max="16384" width="9" style="2"/>
  </cols>
  <sheetData>
    <row r="1" spans="2:61" ht="20.25" customHeight="1">
      <c r="AF1" s="718" t="s">
        <v>266</v>
      </c>
      <c r="AG1" s="718"/>
      <c r="AH1" s="718"/>
      <c r="AI1" s="718"/>
      <c r="AJ1" s="718"/>
      <c r="AK1" s="252"/>
      <c r="AL1" s="252"/>
      <c r="AM1" s="252"/>
      <c r="AN1" s="252"/>
      <c r="AO1" s="253"/>
      <c r="AP1" s="252"/>
      <c r="AU1" s="253"/>
      <c r="AV1" s="253"/>
      <c r="AW1" s="253"/>
      <c r="AX1" s="253"/>
      <c r="AY1" s="253"/>
      <c r="AZ1" s="253"/>
      <c r="BA1" s="253"/>
      <c r="BB1" s="253"/>
      <c r="BC1" s="253"/>
      <c r="BD1" s="253"/>
      <c r="BE1" s="253"/>
      <c r="BF1" s="253"/>
      <c r="BG1" s="253"/>
      <c r="BH1" s="253"/>
      <c r="BI1" s="253"/>
    </row>
    <row r="2" spans="2:61">
      <c r="AK2" s="252"/>
      <c r="AL2" s="252"/>
      <c r="AM2" s="252"/>
      <c r="AN2" s="252"/>
      <c r="AO2" s="253"/>
      <c r="AP2" s="252"/>
      <c r="AU2" s="253"/>
      <c r="AV2" s="253"/>
      <c r="AW2" s="253"/>
      <c r="AX2" s="253"/>
      <c r="AY2" s="253"/>
      <c r="AZ2" s="253"/>
      <c r="BA2" s="253"/>
      <c r="BB2" s="253"/>
      <c r="BC2" s="253"/>
      <c r="BD2" s="253"/>
      <c r="BE2" s="253"/>
      <c r="BF2" s="253"/>
      <c r="BG2" s="253"/>
      <c r="BH2" s="253"/>
      <c r="BI2" s="253"/>
    </row>
    <row r="3" spans="2:61" s="3" customFormat="1" ht="24" customHeight="1">
      <c r="B3" s="304" t="s">
        <v>368</v>
      </c>
      <c r="C3" s="305" t="s">
        <v>440</v>
      </c>
      <c r="D3" s="20"/>
      <c r="E3" s="20"/>
      <c r="F3" s="20"/>
      <c r="G3" s="20"/>
      <c r="H3" s="20"/>
      <c r="I3" s="20"/>
      <c r="J3" s="20"/>
      <c r="K3" s="20"/>
      <c r="L3" s="20"/>
      <c r="M3" s="20"/>
      <c r="N3" s="20"/>
      <c r="O3" s="20"/>
      <c r="P3" s="20"/>
      <c r="Q3" s="20"/>
      <c r="R3" s="20"/>
      <c r="S3" s="20"/>
      <c r="T3" s="20"/>
      <c r="U3" s="20"/>
      <c r="V3" s="20"/>
      <c r="W3" s="20"/>
      <c r="X3" s="20"/>
      <c r="Y3" s="20"/>
      <c r="Z3" s="18"/>
      <c r="AA3" s="18"/>
      <c r="AB3" s="18"/>
      <c r="AC3" s="18"/>
      <c r="AD3" s="18"/>
      <c r="AE3" s="18"/>
      <c r="AF3" s="18"/>
      <c r="AG3" s="18"/>
      <c r="AH3" s="18"/>
      <c r="AI3" s="18"/>
      <c r="AJ3" s="18"/>
      <c r="AK3" s="252"/>
      <c r="AL3" s="252"/>
      <c r="AM3" s="252"/>
      <c r="AN3" s="255"/>
      <c r="AO3" s="256"/>
      <c r="AP3" s="255"/>
      <c r="AQ3" s="254"/>
      <c r="AR3" s="256"/>
      <c r="AS3" s="256"/>
      <c r="AT3" s="256"/>
      <c r="AU3" s="256"/>
      <c r="AV3" s="256"/>
      <c r="AW3" s="256"/>
      <c r="AX3" s="256"/>
      <c r="AY3" s="256"/>
      <c r="AZ3" s="256"/>
      <c r="BA3" s="256"/>
      <c r="BB3" s="256"/>
      <c r="BC3" s="256"/>
      <c r="BD3" s="256"/>
      <c r="BE3" s="256"/>
      <c r="BF3" s="256"/>
      <c r="BG3" s="256"/>
      <c r="BH3" s="256"/>
      <c r="BI3" s="256"/>
    </row>
    <row r="4" spans="2:61" s="3" customFormat="1" ht="24" customHeight="1">
      <c r="B4" s="21"/>
      <c r="C4" s="22" t="s">
        <v>365</v>
      </c>
      <c r="D4" s="22"/>
      <c r="E4" s="22"/>
      <c r="F4" s="22"/>
      <c r="G4" s="22"/>
      <c r="H4" s="22"/>
      <c r="I4" s="22"/>
      <c r="J4" s="22"/>
      <c r="K4" s="22"/>
      <c r="L4" s="22"/>
      <c r="M4" s="22"/>
      <c r="N4" s="22"/>
      <c r="O4" s="22"/>
      <c r="P4" s="22"/>
      <c r="Q4" s="22"/>
      <c r="R4" s="22"/>
      <c r="S4" s="22"/>
      <c r="T4" s="22"/>
      <c r="U4" s="22"/>
      <c r="V4" s="22"/>
      <c r="W4" s="22"/>
      <c r="X4" s="22"/>
      <c r="Y4" s="22"/>
      <c r="Z4" s="23"/>
      <c r="AA4" s="23"/>
      <c r="AB4" s="23"/>
      <c r="AC4" s="23"/>
      <c r="AD4" s="23"/>
      <c r="AE4" s="23"/>
      <c r="AF4" s="23"/>
      <c r="AG4" s="23"/>
      <c r="AH4" s="23"/>
      <c r="AI4" s="23"/>
      <c r="AJ4" s="23"/>
      <c r="AK4" s="255"/>
      <c r="AL4" s="255"/>
      <c r="AM4" s="255"/>
      <c r="AN4" s="255"/>
      <c r="AO4" s="256"/>
      <c r="AP4" s="255"/>
      <c r="AQ4" s="254"/>
      <c r="AR4" s="256"/>
      <c r="AS4" s="256"/>
      <c r="AT4" s="256"/>
      <c r="AU4" s="256"/>
      <c r="AV4" s="256"/>
      <c r="AW4" s="256"/>
      <c r="AX4" s="256"/>
      <c r="AY4" s="256"/>
      <c r="AZ4" s="256"/>
      <c r="BA4" s="256"/>
      <c r="BB4" s="256"/>
      <c r="BC4" s="256"/>
      <c r="BD4" s="256"/>
      <c r="BE4" s="256"/>
      <c r="BF4" s="256"/>
      <c r="BG4" s="256"/>
      <c r="BH4" s="256"/>
      <c r="BI4" s="256"/>
    </row>
    <row r="5" spans="2:61" s="3" customFormat="1" ht="24" customHeight="1">
      <c r="B5" s="21"/>
      <c r="C5" s="22" t="s">
        <v>366</v>
      </c>
      <c r="D5" s="22"/>
      <c r="E5" s="22"/>
      <c r="F5" s="22"/>
      <c r="G5" s="22"/>
      <c r="H5" s="22"/>
      <c r="I5" s="22"/>
      <c r="J5" s="22"/>
      <c r="K5" s="22"/>
      <c r="L5" s="22"/>
      <c r="M5" s="22"/>
      <c r="N5" s="22"/>
      <c r="O5" s="22"/>
      <c r="P5" s="22"/>
      <c r="Q5" s="22"/>
      <c r="R5" s="22"/>
      <c r="S5" s="22"/>
      <c r="T5" s="22"/>
      <c r="U5" s="22"/>
      <c r="V5" s="22"/>
      <c r="W5" s="22"/>
      <c r="X5" s="22"/>
      <c r="Y5" s="22"/>
      <c r="Z5" s="23"/>
      <c r="AA5" s="23"/>
      <c r="AB5" s="23"/>
      <c r="AC5" s="23"/>
      <c r="AD5" s="23"/>
      <c r="AE5" s="23"/>
      <c r="AF5" s="23"/>
      <c r="AG5" s="23"/>
      <c r="AH5" s="23"/>
      <c r="AI5" s="23"/>
      <c r="AJ5" s="23"/>
      <c r="AK5" s="255"/>
      <c r="AL5" s="255"/>
      <c r="AM5" s="255"/>
      <c r="AN5" s="255"/>
      <c r="AO5" s="256"/>
      <c r="AP5" s="255"/>
      <c r="AQ5" s="254"/>
      <c r="AR5" s="256"/>
      <c r="AS5" s="256"/>
      <c r="AT5" s="256"/>
      <c r="AU5" s="256"/>
      <c r="AV5" s="256"/>
      <c r="AW5" s="256"/>
      <c r="AX5" s="256"/>
      <c r="AY5" s="256"/>
      <c r="AZ5" s="256"/>
      <c r="BA5" s="256"/>
      <c r="BB5" s="256"/>
      <c r="BC5" s="256"/>
      <c r="BD5" s="256"/>
      <c r="BE5" s="256"/>
      <c r="BF5" s="256"/>
      <c r="BG5" s="256"/>
      <c r="BH5" s="256"/>
      <c r="BI5" s="256"/>
    </row>
    <row r="6" spans="2:61" s="3" customFormat="1" ht="18" customHeight="1">
      <c r="B6" s="21"/>
      <c r="C6" s="24"/>
      <c r="D6" s="440" t="s">
        <v>387</v>
      </c>
      <c r="E6" s="22"/>
      <c r="F6" s="22"/>
      <c r="G6" s="22"/>
      <c r="H6" s="22"/>
      <c r="I6" s="22"/>
      <c r="J6" s="22"/>
      <c r="K6" s="22"/>
      <c r="L6" s="22"/>
      <c r="M6" s="22"/>
      <c r="N6" s="22"/>
      <c r="O6" s="22"/>
      <c r="P6" s="22"/>
      <c r="Q6" s="22"/>
      <c r="R6" s="22"/>
      <c r="S6" s="22"/>
      <c r="T6" s="22"/>
      <c r="U6" s="22"/>
      <c r="V6" s="22"/>
      <c r="W6" s="22"/>
      <c r="X6" s="22"/>
      <c r="Y6" s="22"/>
      <c r="Z6" s="23"/>
      <c r="AA6" s="23"/>
      <c r="AB6" s="23"/>
      <c r="AC6" s="23"/>
      <c r="AD6" s="23"/>
      <c r="AE6" s="23"/>
      <c r="AF6" s="23"/>
      <c r="AG6" s="23"/>
      <c r="AH6" s="23"/>
      <c r="AI6" s="23"/>
      <c r="AJ6" s="23"/>
      <c r="AK6" s="255"/>
      <c r="AL6" s="255"/>
      <c r="AM6" s="255"/>
      <c r="AN6" s="255"/>
      <c r="AO6" s="256"/>
      <c r="AP6" s="255"/>
      <c r="AQ6" s="254"/>
      <c r="AR6" s="256"/>
      <c r="AS6" s="256"/>
      <c r="AT6" s="256"/>
      <c r="AU6" s="256"/>
      <c r="AV6" s="256"/>
      <c r="AW6" s="256"/>
      <c r="AX6" s="256"/>
      <c r="AY6" s="256"/>
      <c r="AZ6" s="256"/>
      <c r="BA6" s="256"/>
      <c r="BB6" s="256"/>
      <c r="BC6" s="256"/>
      <c r="BD6" s="256"/>
      <c r="BE6" s="256"/>
      <c r="BF6" s="256"/>
      <c r="BG6" s="256"/>
      <c r="BH6" s="256"/>
      <c r="BI6" s="256"/>
    </row>
    <row r="7" spans="2:61" s="3" customFormat="1" ht="24" customHeight="1">
      <c r="B7" s="21" t="s">
        <v>48</v>
      </c>
      <c r="C7" s="21"/>
      <c r="D7" s="21"/>
      <c r="E7" s="21"/>
      <c r="F7" s="21"/>
      <c r="G7" s="21"/>
      <c r="H7" s="21"/>
      <c r="I7" s="21"/>
      <c r="J7" s="21"/>
      <c r="K7" s="21"/>
      <c r="L7" s="21"/>
      <c r="M7" s="21"/>
      <c r="N7" s="21"/>
      <c r="O7" s="21"/>
      <c r="P7" s="21"/>
      <c r="Q7" s="21"/>
      <c r="R7" s="21"/>
      <c r="S7" s="21"/>
      <c r="T7" s="21"/>
      <c r="U7" s="21"/>
      <c r="V7" s="21"/>
      <c r="W7" s="21"/>
      <c r="X7" s="21"/>
      <c r="Y7" s="21"/>
      <c r="Z7" s="23"/>
      <c r="AA7" s="23"/>
      <c r="AB7" s="23"/>
      <c r="AC7" s="23"/>
      <c r="AD7" s="23"/>
      <c r="AE7" s="23"/>
      <c r="AF7" s="23"/>
      <c r="AG7" s="23"/>
      <c r="AH7" s="23"/>
      <c r="AI7" s="23"/>
      <c r="AJ7" s="23"/>
      <c r="AK7" s="255"/>
      <c r="AL7" s="255"/>
      <c r="AM7" s="255"/>
      <c r="AN7" s="255"/>
      <c r="AO7" s="256"/>
      <c r="AP7" s="255"/>
      <c r="AQ7" s="254"/>
      <c r="AR7" s="256"/>
      <c r="AS7" s="256"/>
      <c r="AT7" s="256"/>
      <c r="AU7" s="256"/>
      <c r="AV7" s="256"/>
      <c r="AW7" s="256"/>
      <c r="AX7" s="256"/>
      <c r="AY7" s="256"/>
      <c r="AZ7" s="256"/>
      <c r="BA7" s="256"/>
      <c r="BB7" s="256"/>
      <c r="BC7" s="256"/>
      <c r="BD7" s="256"/>
      <c r="BE7" s="256"/>
      <c r="BF7" s="256"/>
      <c r="BG7" s="256"/>
      <c r="BH7" s="256"/>
      <c r="BI7" s="256"/>
    </row>
    <row r="8" spans="2:61" s="3" customFormat="1" ht="19.5" customHeight="1">
      <c r="B8" s="39" t="s">
        <v>43</v>
      </c>
      <c r="C8" s="750" t="s">
        <v>29</v>
      </c>
      <c r="D8" s="750"/>
      <c r="E8" s="750"/>
      <c r="F8" s="760" t="s">
        <v>369</v>
      </c>
      <c r="G8" s="761"/>
      <c r="H8" s="761"/>
      <c r="I8" s="761"/>
      <c r="J8" s="761"/>
      <c r="K8" s="761"/>
      <c r="L8" s="761"/>
      <c r="M8" s="761"/>
      <c r="N8" s="761"/>
      <c r="O8" s="761"/>
      <c r="P8" s="761"/>
      <c r="Q8" s="761"/>
      <c r="R8" s="761"/>
      <c r="S8" s="761"/>
      <c r="T8" s="761"/>
      <c r="U8" s="761"/>
      <c r="V8" s="761"/>
      <c r="W8" s="761"/>
      <c r="X8" s="761"/>
      <c r="Y8" s="761"/>
      <c r="Z8" s="761"/>
      <c r="AA8" s="761"/>
      <c r="AB8" s="761"/>
      <c r="AC8" s="761"/>
      <c r="AD8" s="761"/>
      <c r="AE8" s="761"/>
      <c r="AF8" s="761"/>
      <c r="AG8" s="761"/>
      <c r="AH8" s="761"/>
      <c r="AI8" s="761"/>
      <c r="AJ8" s="762"/>
      <c r="AK8" s="257"/>
      <c r="AL8" s="255"/>
      <c r="AM8" s="255"/>
      <c r="AN8" s="255"/>
      <c r="AO8" s="256"/>
      <c r="AP8" s="255"/>
      <c r="AQ8" s="254"/>
      <c r="AR8" s="256"/>
      <c r="AS8" s="256"/>
      <c r="AT8" s="256"/>
      <c r="AU8" s="256"/>
      <c r="AV8" s="256"/>
      <c r="AW8" s="256"/>
      <c r="AX8" s="256"/>
      <c r="AY8" s="256"/>
      <c r="AZ8" s="256"/>
      <c r="BA8" s="256"/>
      <c r="BB8" s="256"/>
      <c r="BC8" s="256"/>
      <c r="BD8" s="256"/>
      <c r="BE8" s="256"/>
      <c r="BF8" s="256"/>
      <c r="BG8" s="256"/>
      <c r="BH8" s="256"/>
      <c r="BI8" s="256"/>
    </row>
    <row r="9" spans="2:61" s="3" customFormat="1" ht="19.5" customHeight="1">
      <c r="B9" s="758" t="s">
        <v>44</v>
      </c>
      <c r="C9" s="751" t="s">
        <v>45</v>
      </c>
      <c r="D9" s="751"/>
      <c r="E9" s="751"/>
      <c r="F9" s="763" t="s">
        <v>370</v>
      </c>
      <c r="G9" s="764"/>
      <c r="H9" s="764"/>
      <c r="I9" s="764"/>
      <c r="J9" s="764"/>
      <c r="K9" s="764"/>
      <c r="L9" s="764"/>
      <c r="M9" s="764"/>
      <c r="N9" s="764"/>
      <c r="O9" s="764"/>
      <c r="P9" s="764"/>
      <c r="Q9" s="764"/>
      <c r="R9" s="764"/>
      <c r="S9" s="764"/>
      <c r="T9" s="764"/>
      <c r="U9" s="764"/>
      <c r="V9" s="764"/>
      <c r="W9" s="764"/>
      <c r="X9" s="764"/>
      <c r="Y9" s="764"/>
      <c r="Z9" s="764"/>
      <c r="AA9" s="764"/>
      <c r="AB9" s="764"/>
      <c r="AC9" s="764"/>
      <c r="AD9" s="764"/>
      <c r="AE9" s="764"/>
      <c r="AF9" s="764"/>
      <c r="AG9" s="764"/>
      <c r="AH9" s="764"/>
      <c r="AI9" s="764"/>
      <c r="AJ9" s="765"/>
      <c r="AK9" s="257"/>
      <c r="AL9" s="255"/>
      <c r="AM9" s="255"/>
      <c r="AN9" s="255"/>
      <c r="AO9" s="256"/>
      <c r="AP9" s="255"/>
      <c r="AQ9" s="254"/>
      <c r="AR9" s="256"/>
      <c r="AS9" s="256"/>
      <c r="AT9" s="256"/>
      <c r="AU9" s="256"/>
      <c r="AV9" s="256"/>
      <c r="AW9" s="256"/>
      <c r="AX9" s="256"/>
      <c r="AY9" s="256"/>
      <c r="AZ9" s="256"/>
      <c r="BA9" s="256"/>
      <c r="BB9" s="256"/>
      <c r="BC9" s="256"/>
      <c r="BD9" s="256"/>
      <c r="BE9" s="256"/>
      <c r="BF9" s="256"/>
      <c r="BG9" s="256"/>
      <c r="BH9" s="256"/>
      <c r="BI9" s="256"/>
    </row>
    <row r="10" spans="2:61" s="3" customFormat="1" ht="19.5" customHeight="1">
      <c r="B10" s="759"/>
      <c r="C10" s="751" t="s">
        <v>103</v>
      </c>
      <c r="D10" s="751"/>
      <c r="E10" s="751"/>
      <c r="F10" s="766" t="s">
        <v>388</v>
      </c>
      <c r="G10" s="767"/>
      <c r="H10" s="767"/>
      <c r="I10" s="767"/>
      <c r="J10" s="767"/>
      <c r="K10" s="767"/>
      <c r="L10" s="767"/>
      <c r="M10" s="767"/>
      <c r="N10" s="767"/>
      <c r="O10" s="767"/>
      <c r="P10" s="767"/>
      <c r="Q10" s="767"/>
      <c r="R10" s="767"/>
      <c r="S10" s="767"/>
      <c r="T10" s="767"/>
      <c r="U10" s="767"/>
      <c r="V10" s="767"/>
      <c r="W10" s="767"/>
      <c r="X10" s="767"/>
      <c r="Y10" s="767"/>
      <c r="Z10" s="767"/>
      <c r="AA10" s="767"/>
      <c r="AB10" s="767"/>
      <c r="AC10" s="767"/>
      <c r="AD10" s="767"/>
      <c r="AE10" s="767"/>
      <c r="AF10" s="767"/>
      <c r="AG10" s="767"/>
      <c r="AH10" s="767"/>
      <c r="AI10" s="767"/>
      <c r="AJ10" s="768"/>
      <c r="AK10" s="257"/>
      <c r="AL10" s="255"/>
      <c r="AM10" s="255"/>
      <c r="AN10" s="255"/>
      <c r="AO10" s="256"/>
      <c r="AP10" s="255"/>
      <c r="AQ10" s="254"/>
      <c r="AR10" s="256"/>
      <c r="AS10" s="256"/>
      <c r="AT10" s="256"/>
      <c r="AU10" s="256"/>
      <c r="AV10" s="256"/>
      <c r="AW10" s="256"/>
      <c r="AX10" s="256"/>
      <c r="AY10" s="256"/>
      <c r="AZ10" s="256"/>
      <c r="BA10" s="256"/>
      <c r="BB10" s="256"/>
      <c r="BC10" s="256"/>
      <c r="BD10" s="256"/>
      <c r="BE10" s="256"/>
      <c r="BF10" s="256"/>
      <c r="BG10" s="256"/>
      <c r="BH10" s="256"/>
      <c r="BI10" s="256"/>
    </row>
    <row r="11" spans="2:61" s="3" customFormat="1" ht="18" customHeight="1">
      <c r="B11" s="752" t="s">
        <v>46</v>
      </c>
      <c r="C11" s="751" t="s">
        <v>47</v>
      </c>
      <c r="D11" s="751"/>
      <c r="E11" s="751"/>
      <c r="F11" s="769" t="s">
        <v>447</v>
      </c>
      <c r="G11" s="770"/>
      <c r="H11" s="770"/>
      <c r="I11" s="770"/>
      <c r="J11" s="770"/>
      <c r="K11" s="770"/>
      <c r="L11" s="770"/>
      <c r="M11" s="770"/>
      <c r="N11" s="770"/>
      <c r="O11" s="770"/>
      <c r="P11" s="770"/>
      <c r="Q11" s="770"/>
      <c r="R11" s="770"/>
      <c r="S11" s="770"/>
      <c r="T11" s="770"/>
      <c r="U11" s="770"/>
      <c r="V11" s="770"/>
      <c r="W11" s="770"/>
      <c r="X11" s="770"/>
      <c r="Y11" s="770"/>
      <c r="Z11" s="770"/>
      <c r="AA11" s="770"/>
      <c r="AB11" s="770"/>
      <c r="AC11" s="770"/>
      <c r="AD11" s="770"/>
      <c r="AE11" s="770"/>
      <c r="AF11" s="770"/>
      <c r="AG11" s="770"/>
      <c r="AH11" s="770"/>
      <c r="AI11" s="770"/>
      <c r="AJ11" s="771"/>
      <c r="AK11" s="214"/>
      <c r="AL11" s="255"/>
      <c r="AM11" s="255"/>
      <c r="AN11" s="255"/>
      <c r="AO11" s="256"/>
      <c r="AP11" s="255"/>
      <c r="AQ11" s="254"/>
      <c r="AR11" s="256"/>
      <c r="AS11" s="256"/>
      <c r="AT11" s="256"/>
      <c r="AU11" s="256"/>
      <c r="AV11" s="256"/>
      <c r="AW11" s="256"/>
      <c r="AX11" s="256"/>
      <c r="AY11" s="256"/>
      <c r="AZ11" s="256"/>
      <c r="BA11" s="256"/>
      <c r="BB11" s="256"/>
      <c r="BC11" s="256"/>
      <c r="BD11" s="256"/>
      <c r="BE11" s="256"/>
      <c r="BF11" s="256"/>
      <c r="BG11" s="256"/>
      <c r="BH11" s="256"/>
      <c r="BI11" s="256"/>
    </row>
    <row r="12" spans="2:61" s="3" customFormat="1" ht="18" customHeight="1">
      <c r="B12" s="753"/>
      <c r="C12" s="754"/>
      <c r="D12" s="754"/>
      <c r="E12" s="754"/>
      <c r="F12" s="772"/>
      <c r="G12" s="773"/>
      <c r="H12" s="773"/>
      <c r="I12" s="773"/>
      <c r="J12" s="773"/>
      <c r="K12" s="773"/>
      <c r="L12" s="773"/>
      <c r="M12" s="773"/>
      <c r="N12" s="773"/>
      <c r="O12" s="773"/>
      <c r="P12" s="773"/>
      <c r="Q12" s="773"/>
      <c r="R12" s="773"/>
      <c r="S12" s="773"/>
      <c r="T12" s="773"/>
      <c r="U12" s="773"/>
      <c r="V12" s="773"/>
      <c r="W12" s="773"/>
      <c r="X12" s="773"/>
      <c r="Y12" s="773"/>
      <c r="Z12" s="773"/>
      <c r="AA12" s="773"/>
      <c r="AB12" s="773"/>
      <c r="AC12" s="773"/>
      <c r="AD12" s="773"/>
      <c r="AE12" s="773"/>
      <c r="AF12" s="773"/>
      <c r="AG12" s="773"/>
      <c r="AH12" s="773"/>
      <c r="AI12" s="773"/>
      <c r="AJ12" s="774"/>
      <c r="AK12" s="214"/>
      <c r="AL12" s="255"/>
      <c r="AM12" s="255"/>
      <c r="AN12" s="255"/>
      <c r="AO12" s="256"/>
      <c r="AP12" s="255"/>
      <c r="AQ12" s="254"/>
      <c r="AR12" s="256"/>
      <c r="AS12" s="256"/>
      <c r="AT12" s="256"/>
      <c r="AU12" s="256"/>
      <c r="AV12" s="256"/>
      <c r="AW12" s="256"/>
      <c r="AX12" s="256"/>
      <c r="AY12" s="256"/>
      <c r="AZ12" s="256"/>
      <c r="BA12" s="256"/>
      <c r="BB12" s="256"/>
      <c r="BC12" s="256"/>
      <c r="BD12" s="256"/>
      <c r="BE12" s="256"/>
      <c r="BF12" s="256"/>
      <c r="BG12" s="256"/>
      <c r="BH12" s="256"/>
      <c r="BI12" s="256"/>
    </row>
    <row r="13" spans="2:61" ht="17.25" customHeight="1">
      <c r="AK13" s="252"/>
      <c r="AL13" s="252"/>
      <c r="AM13" s="252"/>
      <c r="AN13" s="252"/>
      <c r="AO13" s="253"/>
      <c r="AP13" s="252"/>
      <c r="AU13" s="253"/>
      <c r="AV13" s="253"/>
      <c r="AW13" s="253"/>
      <c r="AX13" s="253"/>
      <c r="AY13" s="253"/>
      <c r="AZ13" s="253"/>
      <c r="BA13" s="253"/>
      <c r="BB13" s="253"/>
      <c r="BC13" s="253"/>
      <c r="BD13" s="253"/>
      <c r="BE13" s="253"/>
      <c r="BF13" s="253"/>
      <c r="BG13" s="253"/>
      <c r="BH13" s="253"/>
      <c r="BI13" s="253"/>
    </row>
    <row r="14" spans="2:61" ht="18" customHeight="1">
      <c r="B14" s="25" t="s">
        <v>53</v>
      </c>
      <c r="C14" s="26"/>
      <c r="D14" s="27" t="s">
        <v>54</v>
      </c>
      <c r="E14" s="26"/>
      <c r="F14" s="25" t="s">
        <v>55</v>
      </c>
      <c r="H14" s="25" t="s">
        <v>53</v>
      </c>
      <c r="I14" s="26"/>
      <c r="J14" s="27" t="s">
        <v>54</v>
      </c>
      <c r="K14" s="26"/>
      <c r="L14" s="25" t="s">
        <v>55</v>
      </c>
      <c r="N14" s="25" t="s">
        <v>53</v>
      </c>
      <c r="O14" s="26"/>
      <c r="P14" s="27" t="s">
        <v>54</v>
      </c>
      <c r="Q14" s="26"/>
      <c r="R14" s="25" t="s">
        <v>55</v>
      </c>
      <c r="T14" s="25" t="s">
        <v>53</v>
      </c>
      <c r="U14" s="26"/>
      <c r="V14" s="27" t="s">
        <v>54</v>
      </c>
      <c r="W14" s="26"/>
      <c r="X14" s="25" t="s">
        <v>55</v>
      </c>
      <c r="Z14" s="25" t="s">
        <v>53</v>
      </c>
      <c r="AA14" s="26"/>
      <c r="AB14" s="27" t="s">
        <v>54</v>
      </c>
      <c r="AC14" s="26"/>
      <c r="AD14" s="25" t="s">
        <v>55</v>
      </c>
      <c r="AF14" s="25" t="s">
        <v>53</v>
      </c>
      <c r="AG14" s="26"/>
      <c r="AH14" s="27" t="s">
        <v>54</v>
      </c>
      <c r="AI14" s="26"/>
      <c r="AJ14" s="25" t="s">
        <v>55</v>
      </c>
      <c r="AK14" s="252"/>
      <c r="AL14" s="252"/>
      <c r="AM14" s="252"/>
      <c r="AN14" s="252"/>
      <c r="AO14" s="253"/>
      <c r="AP14" s="252"/>
      <c r="AU14" s="253"/>
      <c r="AV14" s="253"/>
      <c r="AW14" s="253"/>
      <c r="AX14" s="253"/>
      <c r="AY14" s="253"/>
      <c r="AZ14" s="253"/>
      <c r="BA14" s="253"/>
      <c r="BB14" s="253"/>
      <c r="BC14" s="253"/>
      <c r="BD14" s="253"/>
      <c r="BE14" s="253"/>
      <c r="BF14" s="253"/>
      <c r="BG14" s="253"/>
      <c r="BH14" s="253"/>
      <c r="BI14" s="253"/>
    </row>
    <row r="15" spans="2:61" ht="8.25" customHeight="1">
      <c r="AK15" s="252"/>
      <c r="AL15" s="252"/>
      <c r="AM15" s="252"/>
      <c r="AN15" s="252"/>
      <c r="AO15" s="253"/>
      <c r="AP15" s="252"/>
      <c r="AQ15" s="408">
        <v>44927</v>
      </c>
      <c r="AR15" s="1" t="s">
        <v>134</v>
      </c>
      <c r="AS15" s="1" t="s">
        <v>56</v>
      </c>
      <c r="AU15" s="253"/>
      <c r="AV15" s="253"/>
      <c r="AW15" s="253"/>
      <c r="AX15" s="253"/>
      <c r="AY15" s="253"/>
      <c r="AZ15" s="253"/>
      <c r="BA15" s="253"/>
      <c r="BB15" s="253"/>
      <c r="BC15" s="253"/>
      <c r="BD15" s="253"/>
      <c r="BE15" s="253"/>
      <c r="BF15" s="253"/>
      <c r="BG15" s="253"/>
      <c r="BH15" s="253"/>
      <c r="BI15" s="253"/>
    </row>
    <row r="16" spans="2:61" ht="27.75" customHeight="1">
      <c r="B16" s="755" t="s">
        <v>57</v>
      </c>
      <c r="C16" s="755"/>
      <c r="D16" s="28" t="s">
        <v>58</v>
      </c>
      <c r="E16" s="756" t="s">
        <v>77</v>
      </c>
      <c r="F16" s="757"/>
      <c r="H16" s="755" t="s">
        <v>57</v>
      </c>
      <c r="I16" s="755"/>
      <c r="J16" s="28" t="s">
        <v>58</v>
      </c>
      <c r="K16" s="756" t="s">
        <v>77</v>
      </c>
      <c r="L16" s="757"/>
      <c r="N16" s="755" t="s">
        <v>57</v>
      </c>
      <c r="O16" s="755"/>
      <c r="P16" s="28" t="s">
        <v>58</v>
      </c>
      <c r="Q16" s="756" t="s">
        <v>77</v>
      </c>
      <c r="R16" s="757"/>
      <c r="T16" s="755" t="s">
        <v>57</v>
      </c>
      <c r="U16" s="755"/>
      <c r="V16" s="28" t="s">
        <v>58</v>
      </c>
      <c r="W16" s="756" t="s">
        <v>77</v>
      </c>
      <c r="X16" s="757"/>
      <c r="Y16" s="19"/>
      <c r="Z16" s="755" t="s">
        <v>57</v>
      </c>
      <c r="AA16" s="755"/>
      <c r="AB16" s="28" t="s">
        <v>58</v>
      </c>
      <c r="AC16" s="756" t="s">
        <v>77</v>
      </c>
      <c r="AD16" s="757"/>
      <c r="AE16" s="19"/>
      <c r="AF16" s="755" t="s">
        <v>57</v>
      </c>
      <c r="AG16" s="755"/>
      <c r="AH16" s="28" t="s">
        <v>58</v>
      </c>
      <c r="AI16" s="756" t="s">
        <v>77</v>
      </c>
      <c r="AJ16" s="757"/>
      <c r="AK16" s="258"/>
      <c r="AL16" s="252"/>
      <c r="AM16" s="252"/>
      <c r="AN16" s="252"/>
      <c r="AO16" s="253"/>
      <c r="AP16" s="252"/>
      <c r="AQ16" s="408">
        <v>44928</v>
      </c>
      <c r="AR16" s="1" t="s">
        <v>121</v>
      </c>
      <c r="AS16" s="1" t="s">
        <v>358</v>
      </c>
      <c r="AU16" s="253"/>
      <c r="AV16" s="253"/>
      <c r="AW16" s="253"/>
      <c r="AX16" s="253"/>
      <c r="AY16" s="253"/>
      <c r="AZ16" s="253"/>
      <c r="BA16" s="253"/>
      <c r="BB16" s="253"/>
      <c r="BC16" s="253"/>
      <c r="BD16" s="253"/>
      <c r="BE16" s="253"/>
      <c r="BF16" s="253"/>
      <c r="BG16" s="253"/>
      <c r="BH16" s="253"/>
      <c r="BI16" s="253"/>
    </row>
    <row r="17" spans="2:61" ht="30" customHeight="1">
      <c r="B17" s="739" t="str">
        <f>IFERROR(DATEVALUE(B14&amp;C14&amp;D14&amp;E14&amp;F14&amp;"1"&amp;"日"),"")</f>
        <v/>
      </c>
      <c r="C17" s="739"/>
      <c r="D17" s="28" t="str">
        <f>TEXT(B17,"aaa")</f>
        <v/>
      </c>
      <c r="E17" s="740"/>
      <c r="F17" s="740"/>
      <c r="H17" s="739" t="str">
        <f>IFERROR(DATEVALUE(H14&amp;I14&amp;J14&amp;K14&amp;L14&amp;"1"&amp;"日"),"")</f>
        <v/>
      </c>
      <c r="I17" s="739"/>
      <c r="J17" s="28" t="str">
        <f>TEXT(H17,"aaa")</f>
        <v/>
      </c>
      <c r="K17" s="741"/>
      <c r="L17" s="742"/>
      <c r="N17" s="739" t="str">
        <f>IFERROR(DATEVALUE(N14&amp;O14&amp;P14&amp;Q14&amp;R14&amp;"1"&amp;"日"),"")</f>
        <v/>
      </c>
      <c r="O17" s="739"/>
      <c r="P17" s="28" t="str">
        <f>TEXT(N17,"aaa")</f>
        <v/>
      </c>
      <c r="Q17" s="741"/>
      <c r="R17" s="742"/>
      <c r="T17" s="745" t="str">
        <f>IFERROR(DATEVALUE(T14&amp;U14&amp;V14&amp;W14&amp;X14&amp;"1"&amp;"日"),"")</f>
        <v/>
      </c>
      <c r="U17" s="745"/>
      <c r="V17" s="410" t="str">
        <f>TEXT(T17,"aaa")</f>
        <v/>
      </c>
      <c r="W17" s="741"/>
      <c r="X17" s="742"/>
      <c r="Y17" s="19"/>
      <c r="Z17" s="745" t="str">
        <f>IFERROR(DATEVALUE(Z14&amp;AA14&amp;AB14&amp;AC14&amp;AD14&amp;"1"&amp;"日"),"")</f>
        <v/>
      </c>
      <c r="AA17" s="745"/>
      <c r="AB17" s="410" t="str">
        <f>TEXT(Z17,"aaa")</f>
        <v/>
      </c>
      <c r="AC17" s="741"/>
      <c r="AD17" s="742"/>
      <c r="AE17" s="19"/>
      <c r="AF17" s="745" t="str">
        <f>IFERROR(DATEVALUE(AF14&amp;AG14&amp;AH14&amp;AI14&amp;AJ14&amp;"1"&amp;"日"),"")</f>
        <v/>
      </c>
      <c r="AG17" s="745"/>
      <c r="AH17" s="410" t="str">
        <f>TEXT(AF17,"aaa")</f>
        <v/>
      </c>
      <c r="AI17" s="741"/>
      <c r="AJ17" s="742"/>
      <c r="AK17" s="258"/>
      <c r="AL17" s="252"/>
      <c r="AM17" s="252"/>
      <c r="AN17" s="252"/>
      <c r="AO17" s="253"/>
      <c r="AP17" s="252"/>
      <c r="AQ17" s="408">
        <v>44935</v>
      </c>
      <c r="AR17" s="1" t="s">
        <v>121</v>
      </c>
      <c r="AS17" s="1" t="s">
        <v>59</v>
      </c>
      <c r="AU17" s="253"/>
      <c r="AV17" s="253"/>
      <c r="AW17" s="253"/>
      <c r="AX17" s="253"/>
      <c r="AY17" s="253"/>
      <c r="AZ17" s="253"/>
      <c r="BA17" s="253"/>
      <c r="BB17" s="253"/>
      <c r="BC17" s="253"/>
      <c r="BD17" s="253"/>
      <c r="BE17" s="253"/>
      <c r="BF17" s="253"/>
      <c r="BG17" s="253"/>
      <c r="BH17" s="253"/>
      <c r="BI17" s="253"/>
    </row>
    <row r="18" spans="2:61" ht="30" customHeight="1">
      <c r="B18" s="739" t="str">
        <f>IFERROR(B17+1,"")</f>
        <v/>
      </c>
      <c r="C18" s="739"/>
      <c r="D18" s="28" t="str">
        <f>TEXT(B18,"aaa")</f>
        <v/>
      </c>
      <c r="E18" s="740"/>
      <c r="F18" s="740"/>
      <c r="H18" s="739" t="str">
        <f>IFERROR(H17+1,"")</f>
        <v/>
      </c>
      <c r="I18" s="739"/>
      <c r="J18" s="28" t="str">
        <f t="shared" ref="J18:J47" si="0">TEXT(H18,"aaa")</f>
        <v/>
      </c>
      <c r="K18" s="741"/>
      <c r="L18" s="742"/>
      <c r="N18" s="739" t="str">
        <f>IFERROR(N17+1,"")</f>
        <v/>
      </c>
      <c r="O18" s="739"/>
      <c r="P18" s="28" t="str">
        <f t="shared" ref="P18:P47" si="1">TEXT(N18,"aaa")</f>
        <v/>
      </c>
      <c r="Q18" s="741"/>
      <c r="R18" s="742"/>
      <c r="T18" s="745" t="str">
        <f>IFERROR(T17+1,"")</f>
        <v/>
      </c>
      <c r="U18" s="745"/>
      <c r="V18" s="410" t="str">
        <f t="shared" ref="V18:V47" si="2">TEXT(T18,"aaa")</f>
        <v/>
      </c>
      <c r="W18" s="741"/>
      <c r="X18" s="742"/>
      <c r="Y18" s="19"/>
      <c r="Z18" s="745" t="str">
        <f>IFERROR(Z17+1,"")</f>
        <v/>
      </c>
      <c r="AA18" s="745"/>
      <c r="AB18" s="410" t="str">
        <f t="shared" ref="AB18:AB47" si="3">TEXT(Z18,"aaa")</f>
        <v/>
      </c>
      <c r="AC18" s="741"/>
      <c r="AD18" s="742"/>
      <c r="AE18" s="19"/>
      <c r="AF18" s="745" t="str">
        <f>IFERROR(AF17+1,"")</f>
        <v/>
      </c>
      <c r="AG18" s="745"/>
      <c r="AH18" s="410" t="str">
        <f t="shared" ref="AH18:AH47" si="4">TEXT(AF18,"aaa")</f>
        <v/>
      </c>
      <c r="AI18" s="741"/>
      <c r="AJ18" s="742"/>
      <c r="AK18" s="258"/>
      <c r="AL18" s="252"/>
      <c r="AM18" s="252"/>
      <c r="AN18" s="252"/>
      <c r="AO18" s="253"/>
      <c r="AP18" s="252"/>
      <c r="AQ18" s="408">
        <v>44968</v>
      </c>
      <c r="AR18" s="1" t="s">
        <v>120</v>
      </c>
      <c r="AS18" s="1" t="s">
        <v>60</v>
      </c>
      <c r="AU18" s="253"/>
      <c r="AV18" s="253"/>
      <c r="AW18" s="253"/>
      <c r="AX18" s="253"/>
      <c r="AY18" s="253"/>
      <c r="AZ18" s="253"/>
      <c r="BA18" s="253"/>
      <c r="BB18" s="253"/>
      <c r="BC18" s="253"/>
      <c r="BD18" s="253"/>
      <c r="BE18" s="253"/>
      <c r="BF18" s="253"/>
      <c r="BG18" s="253"/>
      <c r="BH18" s="253"/>
      <c r="BI18" s="253"/>
    </row>
    <row r="19" spans="2:61" ht="30" customHeight="1">
      <c r="B19" s="739" t="str">
        <f t="shared" ref="B19:B44" si="5">IFERROR(B18+1,"")</f>
        <v/>
      </c>
      <c r="C19" s="739"/>
      <c r="D19" s="28" t="str">
        <f>TEXT(B19,"aaa")</f>
        <v/>
      </c>
      <c r="E19" s="740"/>
      <c r="F19" s="740"/>
      <c r="H19" s="739" t="str">
        <f t="shared" ref="H19:H44" si="6">IFERROR(H18+1,"")</f>
        <v/>
      </c>
      <c r="I19" s="739"/>
      <c r="J19" s="28" t="str">
        <f t="shared" si="0"/>
        <v/>
      </c>
      <c r="K19" s="741"/>
      <c r="L19" s="742"/>
      <c r="N19" s="739" t="str">
        <f t="shared" ref="N19:N44" si="7">IFERROR(N18+1,"")</f>
        <v/>
      </c>
      <c r="O19" s="739"/>
      <c r="P19" s="28" t="str">
        <f t="shared" si="1"/>
        <v/>
      </c>
      <c r="Q19" s="741"/>
      <c r="R19" s="742"/>
      <c r="T19" s="745" t="str">
        <f t="shared" ref="T19:T44" si="8">IFERROR(T18+1,"")</f>
        <v/>
      </c>
      <c r="U19" s="745"/>
      <c r="V19" s="410" t="str">
        <f t="shared" si="2"/>
        <v/>
      </c>
      <c r="W19" s="741"/>
      <c r="X19" s="742"/>
      <c r="Y19" s="19"/>
      <c r="Z19" s="745" t="str">
        <f t="shared" ref="Z19:Z44" si="9">IFERROR(Z18+1,"")</f>
        <v/>
      </c>
      <c r="AA19" s="745"/>
      <c r="AB19" s="410" t="str">
        <f t="shared" si="3"/>
        <v/>
      </c>
      <c r="AC19" s="741"/>
      <c r="AD19" s="742"/>
      <c r="AE19" s="19"/>
      <c r="AF19" s="745" t="str">
        <f t="shared" ref="AF19:AF44" si="10">IFERROR(AF18+1,"")</f>
        <v/>
      </c>
      <c r="AG19" s="745"/>
      <c r="AH19" s="410" t="str">
        <f t="shared" si="4"/>
        <v/>
      </c>
      <c r="AI19" s="741"/>
      <c r="AJ19" s="742"/>
      <c r="AK19" s="258"/>
      <c r="AL19" s="252"/>
      <c r="AM19" s="252"/>
      <c r="AN19" s="252"/>
      <c r="AO19" s="253"/>
      <c r="AP19" s="252"/>
      <c r="AQ19" s="408">
        <v>44980</v>
      </c>
      <c r="AR19" s="1" t="s">
        <v>126</v>
      </c>
      <c r="AS19" s="1" t="s">
        <v>61</v>
      </c>
      <c r="AU19" s="253"/>
      <c r="AV19" s="253"/>
      <c r="AW19" s="253"/>
      <c r="AX19" s="253"/>
      <c r="AY19" s="253"/>
      <c r="AZ19" s="253"/>
      <c r="BA19" s="253"/>
      <c r="BB19" s="253"/>
      <c r="BC19" s="253"/>
      <c r="BD19" s="253"/>
      <c r="BE19" s="253"/>
      <c r="BF19" s="253"/>
      <c r="BG19" s="253"/>
      <c r="BH19" s="253"/>
      <c r="BI19" s="253"/>
    </row>
    <row r="20" spans="2:61" ht="30" customHeight="1">
      <c r="B20" s="739" t="str">
        <f t="shared" si="5"/>
        <v/>
      </c>
      <c r="C20" s="739"/>
      <c r="D20" s="28" t="str">
        <f>TEXT(B20,"aaa")</f>
        <v/>
      </c>
      <c r="E20" s="740"/>
      <c r="F20" s="740"/>
      <c r="H20" s="739" t="str">
        <f t="shared" si="6"/>
        <v/>
      </c>
      <c r="I20" s="739"/>
      <c r="J20" s="28" t="str">
        <f t="shared" si="0"/>
        <v/>
      </c>
      <c r="K20" s="741"/>
      <c r="L20" s="742"/>
      <c r="N20" s="739" t="str">
        <f t="shared" si="7"/>
        <v/>
      </c>
      <c r="O20" s="739"/>
      <c r="P20" s="28" t="str">
        <f t="shared" si="1"/>
        <v/>
      </c>
      <c r="Q20" s="741"/>
      <c r="R20" s="742"/>
      <c r="T20" s="745" t="str">
        <f t="shared" si="8"/>
        <v/>
      </c>
      <c r="U20" s="745"/>
      <c r="V20" s="410" t="str">
        <f t="shared" si="2"/>
        <v/>
      </c>
      <c r="W20" s="741"/>
      <c r="X20" s="742"/>
      <c r="Y20" s="19"/>
      <c r="Z20" s="745" t="str">
        <f t="shared" si="9"/>
        <v/>
      </c>
      <c r="AA20" s="745"/>
      <c r="AB20" s="410" t="str">
        <f t="shared" si="3"/>
        <v/>
      </c>
      <c r="AC20" s="741"/>
      <c r="AD20" s="742"/>
      <c r="AE20" s="19"/>
      <c r="AF20" s="745" t="str">
        <f t="shared" si="10"/>
        <v/>
      </c>
      <c r="AG20" s="745"/>
      <c r="AH20" s="410" t="str">
        <f t="shared" si="4"/>
        <v/>
      </c>
      <c r="AI20" s="741"/>
      <c r="AJ20" s="742"/>
      <c r="AK20" s="258"/>
      <c r="AL20" s="252"/>
      <c r="AM20" s="252"/>
      <c r="AN20" s="252"/>
      <c r="AO20" s="253"/>
      <c r="AP20" s="252"/>
      <c r="AQ20" s="408">
        <v>45006</v>
      </c>
      <c r="AR20" s="1" t="s">
        <v>125</v>
      </c>
      <c r="AS20" s="1" t="s">
        <v>62</v>
      </c>
      <c r="AU20" s="253"/>
      <c r="AV20" s="253"/>
      <c r="AW20" s="253"/>
      <c r="AX20" s="253"/>
      <c r="AY20" s="253"/>
      <c r="AZ20" s="253"/>
      <c r="BA20" s="253"/>
      <c r="BB20" s="253"/>
      <c r="BC20" s="253"/>
      <c r="BD20" s="253"/>
      <c r="BE20" s="253"/>
      <c r="BF20" s="253"/>
      <c r="BG20" s="253"/>
      <c r="BH20" s="253"/>
      <c r="BI20" s="253"/>
    </row>
    <row r="21" spans="2:61" ht="30" customHeight="1">
      <c r="B21" s="739" t="str">
        <f t="shared" si="5"/>
        <v/>
      </c>
      <c r="C21" s="739"/>
      <c r="D21" s="28" t="str">
        <f>TEXT(B21,"aaa")</f>
        <v/>
      </c>
      <c r="E21" s="740"/>
      <c r="F21" s="740"/>
      <c r="H21" s="739" t="str">
        <f t="shared" si="6"/>
        <v/>
      </c>
      <c r="I21" s="739"/>
      <c r="J21" s="28" t="str">
        <f t="shared" si="0"/>
        <v/>
      </c>
      <c r="K21" s="741"/>
      <c r="L21" s="742"/>
      <c r="N21" s="739" t="str">
        <f t="shared" si="7"/>
        <v/>
      </c>
      <c r="O21" s="739"/>
      <c r="P21" s="28" t="str">
        <f t="shared" si="1"/>
        <v/>
      </c>
      <c r="Q21" s="741"/>
      <c r="R21" s="742"/>
      <c r="T21" s="745" t="str">
        <f t="shared" si="8"/>
        <v/>
      </c>
      <c r="U21" s="745"/>
      <c r="V21" s="410" t="str">
        <f t="shared" si="2"/>
        <v/>
      </c>
      <c r="W21" s="741"/>
      <c r="X21" s="742"/>
      <c r="Y21" s="19"/>
      <c r="Z21" s="745" t="str">
        <f t="shared" si="9"/>
        <v/>
      </c>
      <c r="AA21" s="745"/>
      <c r="AB21" s="410" t="str">
        <f t="shared" si="3"/>
        <v/>
      </c>
      <c r="AC21" s="741"/>
      <c r="AD21" s="742"/>
      <c r="AE21" s="19"/>
      <c r="AF21" s="745" t="str">
        <f t="shared" si="10"/>
        <v/>
      </c>
      <c r="AG21" s="745"/>
      <c r="AH21" s="410" t="str">
        <f t="shared" si="4"/>
        <v/>
      </c>
      <c r="AI21" s="741"/>
      <c r="AJ21" s="742"/>
      <c r="AK21" s="258"/>
      <c r="AL21" s="252"/>
      <c r="AM21" s="252"/>
      <c r="AN21" s="252"/>
      <c r="AO21" s="253"/>
      <c r="AP21" s="252"/>
      <c r="AQ21" s="408">
        <v>45045</v>
      </c>
      <c r="AR21" s="1" t="s">
        <v>120</v>
      </c>
      <c r="AS21" s="1" t="s">
        <v>124</v>
      </c>
      <c r="AU21" s="253"/>
      <c r="AV21" s="253"/>
      <c r="AW21" s="253"/>
      <c r="AX21" s="253"/>
      <c r="AY21" s="253"/>
      <c r="AZ21" s="253"/>
      <c r="BA21" s="253"/>
      <c r="BB21" s="253"/>
      <c r="BC21" s="253"/>
      <c r="BD21" s="253"/>
      <c r="BE21" s="253"/>
      <c r="BF21" s="253"/>
      <c r="BG21" s="253"/>
      <c r="BH21" s="253"/>
      <c r="BI21" s="253"/>
    </row>
    <row r="22" spans="2:61" ht="30" customHeight="1">
      <c r="B22" s="739" t="str">
        <f t="shared" si="5"/>
        <v/>
      </c>
      <c r="C22" s="739"/>
      <c r="D22" s="28" t="str">
        <f t="shared" ref="D22:D47" si="11">TEXT(B22,"aaa")</f>
        <v/>
      </c>
      <c r="E22" s="740"/>
      <c r="F22" s="740"/>
      <c r="H22" s="739" t="str">
        <f t="shared" si="6"/>
        <v/>
      </c>
      <c r="I22" s="739"/>
      <c r="J22" s="28" t="str">
        <f t="shared" si="0"/>
        <v/>
      </c>
      <c r="K22" s="741"/>
      <c r="L22" s="742"/>
      <c r="N22" s="739" t="str">
        <f t="shared" si="7"/>
        <v/>
      </c>
      <c r="O22" s="739"/>
      <c r="P22" s="28" t="str">
        <f t="shared" si="1"/>
        <v/>
      </c>
      <c r="Q22" s="741"/>
      <c r="R22" s="742"/>
      <c r="T22" s="745" t="str">
        <f t="shared" si="8"/>
        <v/>
      </c>
      <c r="U22" s="745"/>
      <c r="V22" s="410" t="str">
        <f t="shared" si="2"/>
        <v/>
      </c>
      <c r="W22" s="741"/>
      <c r="X22" s="742"/>
      <c r="Y22" s="19"/>
      <c r="Z22" s="745" t="str">
        <f t="shared" si="9"/>
        <v/>
      </c>
      <c r="AA22" s="745"/>
      <c r="AB22" s="410" t="str">
        <f t="shared" si="3"/>
        <v/>
      </c>
      <c r="AC22" s="741"/>
      <c r="AD22" s="742"/>
      <c r="AE22" s="19"/>
      <c r="AF22" s="745" t="str">
        <f t="shared" si="10"/>
        <v/>
      </c>
      <c r="AG22" s="745"/>
      <c r="AH22" s="410" t="str">
        <f t="shared" si="4"/>
        <v/>
      </c>
      <c r="AI22" s="741"/>
      <c r="AJ22" s="742"/>
      <c r="AK22" s="258"/>
      <c r="AL22" s="252"/>
      <c r="AM22" s="252"/>
      <c r="AN22" s="252"/>
      <c r="AO22" s="253"/>
      <c r="AP22" s="252"/>
      <c r="AQ22" s="408">
        <v>45049</v>
      </c>
      <c r="AR22" s="1" t="s">
        <v>123</v>
      </c>
      <c r="AS22" s="1" t="s">
        <v>63</v>
      </c>
      <c r="AU22" s="253"/>
      <c r="AV22" s="253"/>
      <c r="AW22" s="253"/>
      <c r="AX22" s="253"/>
      <c r="AY22" s="253"/>
      <c r="AZ22" s="253"/>
      <c r="BA22" s="253"/>
      <c r="BB22" s="253"/>
      <c r="BC22" s="253"/>
      <c r="BD22" s="253"/>
      <c r="BE22" s="253"/>
      <c r="BF22" s="253"/>
      <c r="BG22" s="253"/>
      <c r="BH22" s="253"/>
      <c r="BI22" s="253"/>
    </row>
    <row r="23" spans="2:61" ht="30" customHeight="1">
      <c r="B23" s="739" t="str">
        <f t="shared" si="5"/>
        <v/>
      </c>
      <c r="C23" s="739"/>
      <c r="D23" s="28" t="str">
        <f t="shared" si="11"/>
        <v/>
      </c>
      <c r="E23" s="740"/>
      <c r="F23" s="740"/>
      <c r="H23" s="739" t="str">
        <f t="shared" si="6"/>
        <v/>
      </c>
      <c r="I23" s="739"/>
      <c r="J23" s="28" t="str">
        <f t="shared" si="0"/>
        <v/>
      </c>
      <c r="K23" s="741"/>
      <c r="L23" s="742"/>
      <c r="N23" s="739" t="str">
        <f t="shared" si="7"/>
        <v/>
      </c>
      <c r="O23" s="739"/>
      <c r="P23" s="28" t="str">
        <f t="shared" si="1"/>
        <v/>
      </c>
      <c r="Q23" s="741"/>
      <c r="R23" s="742"/>
      <c r="T23" s="745" t="str">
        <f t="shared" si="8"/>
        <v/>
      </c>
      <c r="U23" s="745"/>
      <c r="V23" s="410" t="str">
        <f t="shared" si="2"/>
        <v/>
      </c>
      <c r="W23" s="741"/>
      <c r="X23" s="742"/>
      <c r="Y23" s="19"/>
      <c r="Z23" s="745" t="str">
        <f t="shared" si="9"/>
        <v/>
      </c>
      <c r="AA23" s="745"/>
      <c r="AB23" s="410" t="str">
        <f t="shared" si="3"/>
        <v/>
      </c>
      <c r="AC23" s="741"/>
      <c r="AD23" s="742"/>
      <c r="AE23" s="19"/>
      <c r="AF23" s="745" t="str">
        <f t="shared" si="10"/>
        <v/>
      </c>
      <c r="AG23" s="745"/>
      <c r="AH23" s="410" t="str">
        <f t="shared" si="4"/>
        <v/>
      </c>
      <c r="AI23" s="741"/>
      <c r="AJ23" s="742"/>
      <c r="AK23" s="258"/>
      <c r="AL23" s="252"/>
      <c r="AM23" s="252"/>
      <c r="AN23" s="252"/>
      <c r="AO23" s="253"/>
      <c r="AP23" s="252"/>
      <c r="AQ23" s="408">
        <v>45050</v>
      </c>
      <c r="AR23" s="1" t="s">
        <v>126</v>
      </c>
      <c r="AS23" s="1" t="s">
        <v>64</v>
      </c>
      <c r="AU23" s="253"/>
      <c r="AV23" s="253"/>
      <c r="AW23" s="253"/>
      <c r="AX23" s="253"/>
      <c r="AY23" s="253"/>
      <c r="AZ23" s="253"/>
      <c r="BA23" s="253"/>
      <c r="BB23" s="253"/>
      <c r="BC23" s="253"/>
      <c r="BD23" s="253"/>
      <c r="BE23" s="253"/>
      <c r="BF23" s="253"/>
      <c r="BG23" s="253"/>
      <c r="BH23" s="253"/>
      <c r="BI23" s="253"/>
    </row>
    <row r="24" spans="2:61" ht="30" customHeight="1">
      <c r="B24" s="739" t="str">
        <f t="shared" si="5"/>
        <v/>
      </c>
      <c r="C24" s="739"/>
      <c r="D24" s="28" t="str">
        <f t="shared" si="11"/>
        <v/>
      </c>
      <c r="E24" s="740"/>
      <c r="F24" s="740"/>
      <c r="H24" s="739" t="str">
        <f t="shared" si="6"/>
        <v/>
      </c>
      <c r="I24" s="739"/>
      <c r="J24" s="28" t="str">
        <f t="shared" si="0"/>
        <v/>
      </c>
      <c r="K24" s="741"/>
      <c r="L24" s="742"/>
      <c r="N24" s="739" t="str">
        <f t="shared" si="7"/>
        <v/>
      </c>
      <c r="O24" s="739"/>
      <c r="P24" s="28" t="str">
        <f t="shared" si="1"/>
        <v/>
      </c>
      <c r="Q24" s="741"/>
      <c r="R24" s="742"/>
      <c r="T24" s="745" t="str">
        <f t="shared" si="8"/>
        <v/>
      </c>
      <c r="U24" s="745"/>
      <c r="V24" s="410" t="str">
        <f t="shared" si="2"/>
        <v/>
      </c>
      <c r="W24" s="741"/>
      <c r="X24" s="742"/>
      <c r="Y24" s="19"/>
      <c r="Z24" s="745" t="str">
        <f t="shared" si="9"/>
        <v/>
      </c>
      <c r="AA24" s="745"/>
      <c r="AB24" s="410" t="str">
        <f t="shared" si="3"/>
        <v/>
      </c>
      <c r="AC24" s="741"/>
      <c r="AD24" s="742"/>
      <c r="AE24" s="19"/>
      <c r="AF24" s="745" t="str">
        <f t="shared" si="10"/>
        <v/>
      </c>
      <c r="AG24" s="745"/>
      <c r="AH24" s="410" t="str">
        <f t="shared" si="4"/>
        <v/>
      </c>
      <c r="AI24" s="741"/>
      <c r="AJ24" s="742"/>
      <c r="AK24" s="258"/>
      <c r="AL24" s="252"/>
      <c r="AM24" s="252"/>
      <c r="AN24" s="252"/>
      <c r="AO24" s="253"/>
      <c r="AP24" s="252"/>
      <c r="AQ24" s="408">
        <v>45051</v>
      </c>
      <c r="AR24" s="1" t="s">
        <v>122</v>
      </c>
      <c r="AS24" s="1" t="s">
        <v>65</v>
      </c>
      <c r="AU24" s="253"/>
      <c r="AV24" s="253"/>
      <c r="AW24" s="253"/>
      <c r="AX24" s="253"/>
      <c r="AY24" s="253"/>
      <c r="AZ24" s="253"/>
      <c r="BA24" s="253"/>
      <c r="BB24" s="253"/>
      <c r="BC24" s="253"/>
      <c r="BD24" s="253"/>
      <c r="BE24" s="253"/>
      <c r="BF24" s="253"/>
      <c r="BG24" s="253"/>
      <c r="BH24" s="253"/>
      <c r="BI24" s="253"/>
    </row>
    <row r="25" spans="2:61" ht="30" customHeight="1">
      <c r="B25" s="739" t="str">
        <f t="shared" si="5"/>
        <v/>
      </c>
      <c r="C25" s="739"/>
      <c r="D25" s="28" t="str">
        <f t="shared" si="11"/>
        <v/>
      </c>
      <c r="E25" s="740"/>
      <c r="F25" s="740"/>
      <c r="H25" s="739" t="str">
        <f t="shared" si="6"/>
        <v/>
      </c>
      <c r="I25" s="739"/>
      <c r="J25" s="28" t="str">
        <f t="shared" si="0"/>
        <v/>
      </c>
      <c r="K25" s="741"/>
      <c r="L25" s="742"/>
      <c r="N25" s="739" t="str">
        <f t="shared" si="7"/>
        <v/>
      </c>
      <c r="O25" s="739"/>
      <c r="P25" s="28" t="str">
        <f t="shared" si="1"/>
        <v/>
      </c>
      <c r="Q25" s="741"/>
      <c r="R25" s="742"/>
      <c r="T25" s="745" t="str">
        <f t="shared" si="8"/>
        <v/>
      </c>
      <c r="U25" s="745"/>
      <c r="V25" s="410" t="str">
        <f t="shared" si="2"/>
        <v/>
      </c>
      <c r="W25" s="741"/>
      <c r="X25" s="742"/>
      <c r="Y25" s="19"/>
      <c r="Z25" s="745" t="str">
        <f t="shared" si="9"/>
        <v/>
      </c>
      <c r="AA25" s="745"/>
      <c r="AB25" s="410" t="str">
        <f t="shared" si="3"/>
        <v/>
      </c>
      <c r="AC25" s="741"/>
      <c r="AD25" s="742"/>
      <c r="AE25" s="19"/>
      <c r="AF25" s="745" t="str">
        <f t="shared" si="10"/>
        <v/>
      </c>
      <c r="AG25" s="745"/>
      <c r="AH25" s="410" t="str">
        <f t="shared" si="4"/>
        <v/>
      </c>
      <c r="AI25" s="741"/>
      <c r="AJ25" s="742"/>
      <c r="AK25" s="258"/>
      <c r="AL25" s="252"/>
      <c r="AM25" s="252"/>
      <c r="AN25" s="252"/>
      <c r="AO25" s="253"/>
      <c r="AP25" s="252"/>
      <c r="AQ25" s="408">
        <v>45124</v>
      </c>
      <c r="AR25" s="1" t="s">
        <v>121</v>
      </c>
      <c r="AS25" s="1" t="s">
        <v>127</v>
      </c>
      <c r="AU25" s="253"/>
      <c r="AV25" s="253"/>
      <c r="AW25" s="253"/>
      <c r="AX25" s="253"/>
      <c r="AY25" s="253"/>
      <c r="AZ25" s="253"/>
      <c r="BA25" s="253"/>
      <c r="BB25" s="253"/>
      <c r="BC25" s="253"/>
      <c r="BD25" s="253"/>
      <c r="BE25" s="253"/>
      <c r="BF25" s="253"/>
      <c r="BG25" s="253"/>
      <c r="BH25" s="253"/>
      <c r="BI25" s="253"/>
    </row>
    <row r="26" spans="2:61" ht="30" customHeight="1">
      <c r="B26" s="739" t="str">
        <f t="shared" si="5"/>
        <v/>
      </c>
      <c r="C26" s="739"/>
      <c r="D26" s="28" t="str">
        <f t="shared" si="11"/>
        <v/>
      </c>
      <c r="E26" s="740"/>
      <c r="F26" s="740"/>
      <c r="H26" s="739" t="str">
        <f t="shared" si="6"/>
        <v/>
      </c>
      <c r="I26" s="739"/>
      <c r="J26" s="28" t="str">
        <f t="shared" si="0"/>
        <v/>
      </c>
      <c r="K26" s="741"/>
      <c r="L26" s="742"/>
      <c r="N26" s="739" t="str">
        <f t="shared" si="7"/>
        <v/>
      </c>
      <c r="O26" s="739"/>
      <c r="P26" s="28" t="str">
        <f t="shared" si="1"/>
        <v/>
      </c>
      <c r="Q26" s="741"/>
      <c r="R26" s="742"/>
      <c r="T26" s="745" t="str">
        <f t="shared" si="8"/>
        <v/>
      </c>
      <c r="U26" s="745"/>
      <c r="V26" s="410" t="str">
        <f t="shared" si="2"/>
        <v/>
      </c>
      <c r="W26" s="741"/>
      <c r="X26" s="742"/>
      <c r="Y26" s="19"/>
      <c r="Z26" s="745" t="str">
        <f t="shared" si="9"/>
        <v/>
      </c>
      <c r="AA26" s="745"/>
      <c r="AB26" s="410" t="str">
        <f t="shared" si="3"/>
        <v/>
      </c>
      <c r="AC26" s="741"/>
      <c r="AD26" s="742"/>
      <c r="AE26" s="19"/>
      <c r="AF26" s="745" t="str">
        <f t="shared" si="10"/>
        <v/>
      </c>
      <c r="AG26" s="745"/>
      <c r="AH26" s="410" t="str">
        <f t="shared" si="4"/>
        <v/>
      </c>
      <c r="AI26" s="741"/>
      <c r="AJ26" s="742"/>
      <c r="AK26" s="215"/>
      <c r="AQ26" s="408">
        <v>45149</v>
      </c>
      <c r="AR26" s="1" t="s">
        <v>122</v>
      </c>
      <c r="AS26" s="1" t="s">
        <v>128</v>
      </c>
    </row>
    <row r="27" spans="2:61" ht="30" customHeight="1">
      <c r="B27" s="739" t="str">
        <f t="shared" si="5"/>
        <v/>
      </c>
      <c r="C27" s="739"/>
      <c r="D27" s="28" t="str">
        <f t="shared" si="11"/>
        <v/>
      </c>
      <c r="E27" s="740"/>
      <c r="F27" s="740"/>
      <c r="H27" s="739" t="str">
        <f t="shared" si="6"/>
        <v/>
      </c>
      <c r="I27" s="739"/>
      <c r="J27" s="28" t="str">
        <f t="shared" si="0"/>
        <v/>
      </c>
      <c r="K27" s="741"/>
      <c r="L27" s="742"/>
      <c r="N27" s="739" t="str">
        <f t="shared" si="7"/>
        <v/>
      </c>
      <c r="O27" s="739"/>
      <c r="P27" s="28" t="str">
        <f t="shared" si="1"/>
        <v/>
      </c>
      <c r="Q27" s="741"/>
      <c r="R27" s="742"/>
      <c r="T27" s="745" t="str">
        <f t="shared" si="8"/>
        <v/>
      </c>
      <c r="U27" s="745"/>
      <c r="V27" s="410" t="str">
        <f t="shared" si="2"/>
        <v/>
      </c>
      <c r="W27" s="741"/>
      <c r="X27" s="742"/>
      <c r="Y27" s="19"/>
      <c r="Z27" s="745" t="str">
        <f t="shared" si="9"/>
        <v/>
      </c>
      <c r="AA27" s="745"/>
      <c r="AB27" s="410" t="str">
        <f t="shared" si="3"/>
        <v/>
      </c>
      <c r="AC27" s="741"/>
      <c r="AD27" s="742"/>
      <c r="AE27" s="19"/>
      <c r="AF27" s="745" t="str">
        <f t="shared" si="10"/>
        <v/>
      </c>
      <c r="AG27" s="745"/>
      <c r="AH27" s="410" t="str">
        <f t="shared" si="4"/>
        <v/>
      </c>
      <c r="AI27" s="741"/>
      <c r="AJ27" s="742"/>
      <c r="AK27" s="215"/>
      <c r="AQ27" s="408">
        <v>45187</v>
      </c>
      <c r="AR27" s="1" t="s">
        <v>121</v>
      </c>
      <c r="AS27" s="1" t="s">
        <v>129</v>
      </c>
    </row>
    <row r="28" spans="2:61" ht="30" customHeight="1">
      <c r="B28" s="739" t="str">
        <f t="shared" si="5"/>
        <v/>
      </c>
      <c r="C28" s="739"/>
      <c r="D28" s="28" t="str">
        <f t="shared" si="11"/>
        <v/>
      </c>
      <c r="E28" s="740"/>
      <c r="F28" s="740"/>
      <c r="H28" s="739" t="str">
        <f t="shared" si="6"/>
        <v/>
      </c>
      <c r="I28" s="739"/>
      <c r="J28" s="28" t="str">
        <f t="shared" si="0"/>
        <v/>
      </c>
      <c r="K28" s="741"/>
      <c r="L28" s="742"/>
      <c r="N28" s="739" t="str">
        <f t="shared" si="7"/>
        <v/>
      </c>
      <c r="O28" s="739"/>
      <c r="P28" s="28" t="str">
        <f t="shared" si="1"/>
        <v/>
      </c>
      <c r="Q28" s="741"/>
      <c r="R28" s="742"/>
      <c r="T28" s="745" t="str">
        <f t="shared" si="8"/>
        <v/>
      </c>
      <c r="U28" s="745"/>
      <c r="V28" s="410" t="str">
        <f t="shared" si="2"/>
        <v/>
      </c>
      <c r="W28" s="741"/>
      <c r="X28" s="742"/>
      <c r="Y28" s="19"/>
      <c r="Z28" s="745" t="str">
        <f t="shared" si="9"/>
        <v/>
      </c>
      <c r="AA28" s="745"/>
      <c r="AB28" s="410" t="str">
        <f t="shared" si="3"/>
        <v/>
      </c>
      <c r="AC28" s="741"/>
      <c r="AD28" s="742"/>
      <c r="AE28" s="19"/>
      <c r="AF28" s="745" t="str">
        <f t="shared" si="10"/>
        <v/>
      </c>
      <c r="AG28" s="745"/>
      <c r="AH28" s="410" t="str">
        <f t="shared" si="4"/>
        <v/>
      </c>
      <c r="AI28" s="741"/>
      <c r="AJ28" s="742"/>
      <c r="AK28" s="215"/>
      <c r="AQ28" s="408">
        <v>45192</v>
      </c>
      <c r="AR28" s="1" t="s">
        <v>120</v>
      </c>
      <c r="AS28" s="1" t="s">
        <v>130</v>
      </c>
    </row>
    <row r="29" spans="2:61" ht="30" customHeight="1">
      <c r="B29" s="739" t="str">
        <f t="shared" si="5"/>
        <v/>
      </c>
      <c r="C29" s="739"/>
      <c r="D29" s="28" t="str">
        <f t="shared" si="11"/>
        <v/>
      </c>
      <c r="E29" s="740"/>
      <c r="F29" s="740"/>
      <c r="H29" s="739" t="str">
        <f t="shared" si="6"/>
        <v/>
      </c>
      <c r="I29" s="739"/>
      <c r="J29" s="28" t="str">
        <f t="shared" si="0"/>
        <v/>
      </c>
      <c r="K29" s="741"/>
      <c r="L29" s="742"/>
      <c r="N29" s="739" t="str">
        <f t="shared" si="7"/>
        <v/>
      </c>
      <c r="O29" s="739"/>
      <c r="P29" s="28" t="str">
        <f t="shared" si="1"/>
        <v/>
      </c>
      <c r="Q29" s="741"/>
      <c r="R29" s="742"/>
      <c r="T29" s="745" t="str">
        <f t="shared" si="8"/>
        <v/>
      </c>
      <c r="U29" s="745"/>
      <c r="V29" s="410" t="str">
        <f t="shared" si="2"/>
        <v/>
      </c>
      <c r="W29" s="741"/>
      <c r="X29" s="742"/>
      <c r="Y29" s="19"/>
      <c r="Z29" s="745" t="str">
        <f t="shared" si="9"/>
        <v/>
      </c>
      <c r="AA29" s="745"/>
      <c r="AB29" s="410" t="str">
        <f t="shared" si="3"/>
        <v/>
      </c>
      <c r="AC29" s="741"/>
      <c r="AD29" s="742"/>
      <c r="AE29" s="19"/>
      <c r="AF29" s="745" t="str">
        <f t="shared" si="10"/>
        <v/>
      </c>
      <c r="AG29" s="745"/>
      <c r="AH29" s="410" t="str">
        <f t="shared" si="4"/>
        <v/>
      </c>
      <c r="AI29" s="741"/>
      <c r="AJ29" s="742"/>
      <c r="AK29" s="215"/>
      <c r="AQ29" s="408">
        <v>45208</v>
      </c>
      <c r="AR29" s="1" t="s">
        <v>121</v>
      </c>
      <c r="AS29" s="1" t="s">
        <v>131</v>
      </c>
    </row>
    <row r="30" spans="2:61" ht="30" customHeight="1">
      <c r="B30" s="739" t="str">
        <f t="shared" si="5"/>
        <v/>
      </c>
      <c r="C30" s="739"/>
      <c r="D30" s="28" t="str">
        <f t="shared" si="11"/>
        <v/>
      </c>
      <c r="E30" s="740"/>
      <c r="F30" s="740"/>
      <c r="H30" s="739" t="str">
        <f t="shared" si="6"/>
        <v/>
      </c>
      <c r="I30" s="739"/>
      <c r="J30" s="28" t="str">
        <f t="shared" si="0"/>
        <v/>
      </c>
      <c r="K30" s="741"/>
      <c r="L30" s="742"/>
      <c r="N30" s="739" t="str">
        <f t="shared" si="7"/>
        <v/>
      </c>
      <c r="O30" s="739"/>
      <c r="P30" s="28" t="str">
        <f t="shared" si="1"/>
        <v/>
      </c>
      <c r="Q30" s="741"/>
      <c r="R30" s="742"/>
      <c r="T30" s="745" t="str">
        <f t="shared" si="8"/>
        <v/>
      </c>
      <c r="U30" s="745"/>
      <c r="V30" s="410" t="str">
        <f t="shared" si="2"/>
        <v/>
      </c>
      <c r="W30" s="741"/>
      <c r="X30" s="742"/>
      <c r="Y30" s="19"/>
      <c r="Z30" s="745" t="str">
        <f t="shared" si="9"/>
        <v/>
      </c>
      <c r="AA30" s="745"/>
      <c r="AB30" s="410" t="str">
        <f t="shared" si="3"/>
        <v/>
      </c>
      <c r="AC30" s="741"/>
      <c r="AD30" s="742"/>
      <c r="AE30" s="19"/>
      <c r="AF30" s="745" t="str">
        <f t="shared" si="10"/>
        <v/>
      </c>
      <c r="AG30" s="745"/>
      <c r="AH30" s="410" t="str">
        <f t="shared" si="4"/>
        <v/>
      </c>
      <c r="AI30" s="741"/>
      <c r="AJ30" s="742"/>
      <c r="AK30" s="215"/>
      <c r="AQ30" s="408">
        <v>45233</v>
      </c>
      <c r="AR30" s="1" t="s">
        <v>122</v>
      </c>
      <c r="AS30" s="1" t="s">
        <v>132</v>
      </c>
    </row>
    <row r="31" spans="2:61" ht="30" customHeight="1">
      <c r="B31" s="739" t="str">
        <f t="shared" si="5"/>
        <v/>
      </c>
      <c r="C31" s="739"/>
      <c r="D31" s="28" t="str">
        <f t="shared" si="11"/>
        <v/>
      </c>
      <c r="E31" s="740"/>
      <c r="F31" s="740"/>
      <c r="H31" s="739" t="str">
        <f t="shared" si="6"/>
        <v/>
      </c>
      <c r="I31" s="739"/>
      <c r="J31" s="28" t="str">
        <f t="shared" si="0"/>
        <v/>
      </c>
      <c r="K31" s="741"/>
      <c r="L31" s="742"/>
      <c r="N31" s="739" t="str">
        <f t="shared" si="7"/>
        <v/>
      </c>
      <c r="O31" s="739"/>
      <c r="P31" s="28" t="str">
        <f t="shared" si="1"/>
        <v/>
      </c>
      <c r="Q31" s="741"/>
      <c r="R31" s="742"/>
      <c r="T31" s="745" t="str">
        <f t="shared" si="8"/>
        <v/>
      </c>
      <c r="U31" s="745"/>
      <c r="V31" s="410" t="str">
        <f t="shared" si="2"/>
        <v/>
      </c>
      <c r="W31" s="741"/>
      <c r="X31" s="742"/>
      <c r="Y31" s="19"/>
      <c r="Z31" s="745" t="str">
        <f t="shared" si="9"/>
        <v/>
      </c>
      <c r="AA31" s="745"/>
      <c r="AB31" s="410" t="str">
        <f t="shared" si="3"/>
        <v/>
      </c>
      <c r="AC31" s="741"/>
      <c r="AD31" s="742"/>
      <c r="AE31" s="19"/>
      <c r="AF31" s="745" t="str">
        <f t="shared" si="10"/>
        <v/>
      </c>
      <c r="AG31" s="745"/>
      <c r="AH31" s="410" t="str">
        <f t="shared" si="4"/>
        <v/>
      </c>
      <c r="AI31" s="741"/>
      <c r="AJ31" s="742"/>
      <c r="AK31" s="215"/>
      <c r="AQ31" s="408">
        <v>45253</v>
      </c>
      <c r="AR31" s="1" t="s">
        <v>126</v>
      </c>
      <c r="AS31" s="1" t="s">
        <v>133</v>
      </c>
    </row>
    <row r="32" spans="2:61" ht="30" customHeight="1">
      <c r="B32" s="739" t="str">
        <f t="shared" si="5"/>
        <v/>
      </c>
      <c r="C32" s="739"/>
      <c r="D32" s="28" t="str">
        <f t="shared" si="11"/>
        <v/>
      </c>
      <c r="E32" s="740"/>
      <c r="F32" s="740"/>
      <c r="H32" s="739" t="str">
        <f t="shared" si="6"/>
        <v/>
      </c>
      <c r="I32" s="739"/>
      <c r="J32" s="28" t="str">
        <f t="shared" si="0"/>
        <v/>
      </c>
      <c r="K32" s="741"/>
      <c r="L32" s="742"/>
      <c r="N32" s="739" t="str">
        <f t="shared" si="7"/>
        <v/>
      </c>
      <c r="O32" s="739"/>
      <c r="P32" s="28" t="str">
        <f t="shared" si="1"/>
        <v/>
      </c>
      <c r="Q32" s="741"/>
      <c r="R32" s="742"/>
      <c r="T32" s="745" t="str">
        <f t="shared" si="8"/>
        <v/>
      </c>
      <c r="U32" s="745"/>
      <c r="V32" s="410" t="str">
        <f t="shared" si="2"/>
        <v/>
      </c>
      <c r="W32" s="741"/>
      <c r="X32" s="742"/>
      <c r="Y32" s="19"/>
      <c r="Z32" s="745" t="str">
        <f t="shared" si="9"/>
        <v/>
      </c>
      <c r="AA32" s="745"/>
      <c r="AB32" s="410" t="str">
        <f t="shared" si="3"/>
        <v/>
      </c>
      <c r="AC32" s="741"/>
      <c r="AD32" s="742"/>
      <c r="AE32" s="19"/>
      <c r="AF32" s="745" t="str">
        <f t="shared" si="10"/>
        <v/>
      </c>
      <c r="AG32" s="745"/>
      <c r="AH32" s="410" t="str">
        <f t="shared" si="4"/>
        <v/>
      </c>
      <c r="AI32" s="741"/>
      <c r="AJ32" s="742"/>
      <c r="AK32" s="215"/>
      <c r="AQ32" s="408">
        <v>45292</v>
      </c>
      <c r="AR32" s="1" t="s">
        <v>357</v>
      </c>
      <c r="AS32" s="1" t="s">
        <v>359</v>
      </c>
    </row>
    <row r="33" spans="2:45" ht="30" customHeight="1">
      <c r="B33" s="739" t="str">
        <f t="shared" si="5"/>
        <v/>
      </c>
      <c r="C33" s="739"/>
      <c r="D33" s="28" t="str">
        <f t="shared" si="11"/>
        <v/>
      </c>
      <c r="E33" s="740"/>
      <c r="F33" s="740"/>
      <c r="H33" s="739" t="str">
        <f t="shared" si="6"/>
        <v/>
      </c>
      <c r="I33" s="739"/>
      <c r="J33" s="28" t="str">
        <f t="shared" si="0"/>
        <v/>
      </c>
      <c r="K33" s="741"/>
      <c r="L33" s="742"/>
      <c r="N33" s="739" t="str">
        <f t="shared" si="7"/>
        <v/>
      </c>
      <c r="O33" s="739"/>
      <c r="P33" s="28" t="str">
        <f t="shared" si="1"/>
        <v/>
      </c>
      <c r="Q33" s="741"/>
      <c r="R33" s="742"/>
      <c r="T33" s="745" t="str">
        <f t="shared" si="8"/>
        <v/>
      </c>
      <c r="U33" s="745"/>
      <c r="V33" s="410" t="str">
        <f t="shared" si="2"/>
        <v/>
      </c>
      <c r="W33" s="741"/>
      <c r="X33" s="742"/>
      <c r="Y33" s="19"/>
      <c r="Z33" s="745" t="str">
        <f t="shared" si="9"/>
        <v/>
      </c>
      <c r="AA33" s="745"/>
      <c r="AB33" s="410" t="str">
        <f t="shared" si="3"/>
        <v/>
      </c>
      <c r="AC33" s="741"/>
      <c r="AD33" s="742"/>
      <c r="AE33" s="19"/>
      <c r="AF33" s="745" t="str">
        <f t="shared" si="10"/>
        <v/>
      </c>
      <c r="AG33" s="745"/>
      <c r="AH33" s="410" t="str">
        <f t="shared" si="4"/>
        <v/>
      </c>
      <c r="AI33" s="741"/>
      <c r="AJ33" s="742"/>
      <c r="AK33" s="215"/>
      <c r="AQ33" s="408">
        <v>45299</v>
      </c>
      <c r="AR33" s="1" t="s">
        <v>121</v>
      </c>
      <c r="AS33" s="1" t="s">
        <v>59</v>
      </c>
    </row>
    <row r="34" spans="2:45" ht="30" customHeight="1">
      <c r="B34" s="739" t="str">
        <f t="shared" si="5"/>
        <v/>
      </c>
      <c r="C34" s="739"/>
      <c r="D34" s="28" t="str">
        <f t="shared" si="11"/>
        <v/>
      </c>
      <c r="E34" s="740"/>
      <c r="F34" s="740"/>
      <c r="H34" s="739" t="str">
        <f t="shared" si="6"/>
        <v/>
      </c>
      <c r="I34" s="739"/>
      <c r="J34" s="28" t="str">
        <f t="shared" si="0"/>
        <v/>
      </c>
      <c r="K34" s="741"/>
      <c r="L34" s="742"/>
      <c r="N34" s="739" t="str">
        <f t="shared" si="7"/>
        <v/>
      </c>
      <c r="O34" s="739"/>
      <c r="P34" s="28" t="str">
        <f t="shared" si="1"/>
        <v/>
      </c>
      <c r="Q34" s="741"/>
      <c r="R34" s="742"/>
      <c r="T34" s="745" t="str">
        <f t="shared" si="8"/>
        <v/>
      </c>
      <c r="U34" s="745"/>
      <c r="V34" s="410" t="str">
        <f t="shared" si="2"/>
        <v/>
      </c>
      <c r="W34" s="741"/>
      <c r="X34" s="742"/>
      <c r="Y34" s="19"/>
      <c r="Z34" s="745" t="str">
        <f t="shared" si="9"/>
        <v/>
      </c>
      <c r="AA34" s="745"/>
      <c r="AB34" s="410" t="str">
        <f t="shared" si="3"/>
        <v/>
      </c>
      <c r="AC34" s="741"/>
      <c r="AD34" s="742"/>
      <c r="AE34" s="19"/>
      <c r="AF34" s="745" t="str">
        <f t="shared" si="10"/>
        <v/>
      </c>
      <c r="AG34" s="745"/>
      <c r="AH34" s="410" t="str">
        <f t="shared" si="4"/>
        <v/>
      </c>
      <c r="AI34" s="741"/>
      <c r="AJ34" s="742"/>
      <c r="AK34" s="215"/>
      <c r="AQ34" s="408">
        <v>45333</v>
      </c>
      <c r="AR34" s="1" t="s">
        <v>134</v>
      </c>
      <c r="AS34" s="1" t="s">
        <v>60</v>
      </c>
    </row>
    <row r="35" spans="2:45" ht="30" customHeight="1">
      <c r="B35" s="739" t="str">
        <f t="shared" si="5"/>
        <v/>
      </c>
      <c r="C35" s="739"/>
      <c r="D35" s="28" t="str">
        <f t="shared" si="11"/>
        <v/>
      </c>
      <c r="E35" s="740"/>
      <c r="F35" s="740"/>
      <c r="H35" s="739" t="str">
        <f t="shared" si="6"/>
        <v/>
      </c>
      <c r="I35" s="739"/>
      <c r="J35" s="28" t="str">
        <f t="shared" si="0"/>
        <v/>
      </c>
      <c r="K35" s="741"/>
      <c r="L35" s="742"/>
      <c r="N35" s="739" t="str">
        <f t="shared" si="7"/>
        <v/>
      </c>
      <c r="O35" s="739"/>
      <c r="P35" s="28" t="str">
        <f t="shared" si="1"/>
        <v/>
      </c>
      <c r="Q35" s="741"/>
      <c r="R35" s="742"/>
      <c r="T35" s="745" t="str">
        <f t="shared" si="8"/>
        <v/>
      </c>
      <c r="U35" s="745"/>
      <c r="V35" s="410" t="str">
        <f t="shared" si="2"/>
        <v/>
      </c>
      <c r="W35" s="741"/>
      <c r="X35" s="742"/>
      <c r="Y35" s="19"/>
      <c r="Z35" s="745" t="str">
        <f t="shared" si="9"/>
        <v/>
      </c>
      <c r="AA35" s="745"/>
      <c r="AB35" s="410" t="str">
        <f t="shared" si="3"/>
        <v/>
      </c>
      <c r="AC35" s="741"/>
      <c r="AD35" s="742"/>
      <c r="AE35" s="19"/>
      <c r="AF35" s="745" t="str">
        <f t="shared" si="10"/>
        <v/>
      </c>
      <c r="AG35" s="745"/>
      <c r="AH35" s="410" t="str">
        <f t="shared" si="4"/>
        <v/>
      </c>
      <c r="AI35" s="741"/>
      <c r="AJ35" s="742"/>
      <c r="AK35" s="215"/>
      <c r="AQ35" s="408">
        <v>45334</v>
      </c>
      <c r="AR35" s="1" t="s">
        <v>121</v>
      </c>
      <c r="AS35" s="1" t="s">
        <v>135</v>
      </c>
    </row>
    <row r="36" spans="2:45" ht="30" customHeight="1">
      <c r="B36" s="739" t="str">
        <f t="shared" si="5"/>
        <v/>
      </c>
      <c r="C36" s="739"/>
      <c r="D36" s="28" t="str">
        <f t="shared" si="11"/>
        <v/>
      </c>
      <c r="E36" s="740"/>
      <c r="F36" s="740"/>
      <c r="H36" s="739" t="str">
        <f t="shared" si="6"/>
        <v/>
      </c>
      <c r="I36" s="739"/>
      <c r="J36" s="28" t="str">
        <f t="shared" si="0"/>
        <v/>
      </c>
      <c r="K36" s="741"/>
      <c r="L36" s="742"/>
      <c r="N36" s="739" t="str">
        <f t="shared" si="7"/>
        <v/>
      </c>
      <c r="O36" s="739"/>
      <c r="P36" s="28" t="str">
        <f t="shared" si="1"/>
        <v/>
      </c>
      <c r="Q36" s="741"/>
      <c r="R36" s="742"/>
      <c r="T36" s="745" t="str">
        <f t="shared" si="8"/>
        <v/>
      </c>
      <c r="U36" s="745"/>
      <c r="V36" s="410" t="str">
        <f t="shared" si="2"/>
        <v/>
      </c>
      <c r="W36" s="741"/>
      <c r="X36" s="742"/>
      <c r="Y36" s="19"/>
      <c r="Z36" s="745" t="str">
        <f t="shared" si="9"/>
        <v/>
      </c>
      <c r="AA36" s="745"/>
      <c r="AB36" s="410" t="str">
        <f t="shared" si="3"/>
        <v/>
      </c>
      <c r="AC36" s="741"/>
      <c r="AD36" s="742"/>
      <c r="AE36" s="19"/>
      <c r="AF36" s="745" t="str">
        <f t="shared" si="10"/>
        <v/>
      </c>
      <c r="AG36" s="745"/>
      <c r="AH36" s="410" t="str">
        <f t="shared" si="4"/>
        <v/>
      </c>
      <c r="AI36" s="741"/>
      <c r="AJ36" s="742"/>
      <c r="AK36" s="215"/>
      <c r="AQ36" s="408">
        <v>45345</v>
      </c>
      <c r="AR36" s="1" t="s">
        <v>122</v>
      </c>
      <c r="AS36" s="1" t="s">
        <v>61</v>
      </c>
    </row>
    <row r="37" spans="2:45" ht="30" customHeight="1">
      <c r="B37" s="739" t="str">
        <f t="shared" si="5"/>
        <v/>
      </c>
      <c r="C37" s="739"/>
      <c r="D37" s="28" t="str">
        <f t="shared" si="11"/>
        <v/>
      </c>
      <c r="E37" s="740"/>
      <c r="F37" s="740"/>
      <c r="H37" s="739" t="str">
        <f t="shared" si="6"/>
        <v/>
      </c>
      <c r="I37" s="739"/>
      <c r="J37" s="28" t="str">
        <f t="shared" si="0"/>
        <v/>
      </c>
      <c r="K37" s="741"/>
      <c r="L37" s="742"/>
      <c r="N37" s="739" t="str">
        <f t="shared" si="7"/>
        <v/>
      </c>
      <c r="O37" s="739"/>
      <c r="P37" s="28" t="str">
        <f t="shared" si="1"/>
        <v/>
      </c>
      <c r="Q37" s="741"/>
      <c r="R37" s="742"/>
      <c r="T37" s="745" t="str">
        <f t="shared" si="8"/>
        <v/>
      </c>
      <c r="U37" s="745"/>
      <c r="V37" s="410" t="str">
        <f t="shared" si="2"/>
        <v/>
      </c>
      <c r="W37" s="741"/>
      <c r="X37" s="742"/>
      <c r="Y37" s="19"/>
      <c r="Z37" s="745" t="str">
        <f t="shared" si="9"/>
        <v/>
      </c>
      <c r="AA37" s="745"/>
      <c r="AB37" s="410" t="str">
        <f t="shared" si="3"/>
        <v/>
      </c>
      <c r="AC37" s="741"/>
      <c r="AD37" s="742"/>
      <c r="AE37" s="19"/>
      <c r="AF37" s="745" t="str">
        <f t="shared" si="10"/>
        <v/>
      </c>
      <c r="AG37" s="745"/>
      <c r="AH37" s="410" t="str">
        <f t="shared" si="4"/>
        <v/>
      </c>
      <c r="AI37" s="741"/>
      <c r="AJ37" s="742"/>
      <c r="AK37" s="215"/>
      <c r="AQ37" s="408">
        <v>45371</v>
      </c>
      <c r="AR37" s="1" t="s">
        <v>123</v>
      </c>
      <c r="AS37" s="1" t="s">
        <v>62</v>
      </c>
    </row>
    <row r="38" spans="2:45" ht="30" customHeight="1">
      <c r="B38" s="739" t="str">
        <f t="shared" si="5"/>
        <v/>
      </c>
      <c r="C38" s="739"/>
      <c r="D38" s="28" t="str">
        <f t="shared" si="11"/>
        <v/>
      </c>
      <c r="E38" s="740"/>
      <c r="F38" s="740"/>
      <c r="H38" s="739" t="str">
        <f t="shared" si="6"/>
        <v/>
      </c>
      <c r="I38" s="739"/>
      <c r="J38" s="28" t="str">
        <f t="shared" si="0"/>
        <v/>
      </c>
      <c r="K38" s="741"/>
      <c r="L38" s="742"/>
      <c r="N38" s="739" t="str">
        <f t="shared" si="7"/>
        <v/>
      </c>
      <c r="O38" s="739"/>
      <c r="P38" s="28" t="str">
        <f t="shared" si="1"/>
        <v/>
      </c>
      <c r="Q38" s="741"/>
      <c r="R38" s="742"/>
      <c r="T38" s="745" t="str">
        <f t="shared" si="8"/>
        <v/>
      </c>
      <c r="U38" s="745"/>
      <c r="V38" s="410" t="str">
        <f t="shared" si="2"/>
        <v/>
      </c>
      <c r="W38" s="741"/>
      <c r="X38" s="742"/>
      <c r="Y38" s="19"/>
      <c r="Z38" s="745" t="str">
        <f t="shared" si="9"/>
        <v/>
      </c>
      <c r="AA38" s="745"/>
      <c r="AB38" s="410" t="str">
        <f t="shared" si="3"/>
        <v/>
      </c>
      <c r="AC38" s="741"/>
      <c r="AD38" s="742"/>
      <c r="AE38" s="19"/>
      <c r="AF38" s="745" t="str">
        <f t="shared" si="10"/>
        <v/>
      </c>
      <c r="AG38" s="745"/>
      <c r="AH38" s="410" t="str">
        <f t="shared" si="4"/>
        <v/>
      </c>
      <c r="AI38" s="741"/>
      <c r="AJ38" s="742"/>
      <c r="AK38" s="215"/>
      <c r="AQ38" s="408">
        <v>45411</v>
      </c>
      <c r="AR38" s="1" t="s">
        <v>121</v>
      </c>
      <c r="AS38" s="1" t="s">
        <v>124</v>
      </c>
    </row>
    <row r="39" spans="2:45" ht="30" customHeight="1">
      <c r="B39" s="739" t="str">
        <f t="shared" si="5"/>
        <v/>
      </c>
      <c r="C39" s="739"/>
      <c r="D39" s="28" t="str">
        <f t="shared" si="11"/>
        <v/>
      </c>
      <c r="E39" s="740"/>
      <c r="F39" s="740"/>
      <c r="H39" s="739" t="str">
        <f t="shared" si="6"/>
        <v/>
      </c>
      <c r="I39" s="739"/>
      <c r="J39" s="28" t="str">
        <f t="shared" si="0"/>
        <v/>
      </c>
      <c r="K39" s="741"/>
      <c r="L39" s="742"/>
      <c r="N39" s="739" t="str">
        <f t="shared" si="7"/>
        <v/>
      </c>
      <c r="O39" s="739"/>
      <c r="P39" s="28" t="str">
        <f t="shared" si="1"/>
        <v/>
      </c>
      <c r="Q39" s="741"/>
      <c r="R39" s="742"/>
      <c r="T39" s="745" t="str">
        <f t="shared" si="8"/>
        <v/>
      </c>
      <c r="U39" s="745"/>
      <c r="V39" s="410" t="str">
        <f t="shared" si="2"/>
        <v/>
      </c>
      <c r="W39" s="741"/>
      <c r="X39" s="742"/>
      <c r="Y39" s="19"/>
      <c r="Z39" s="745" t="str">
        <f t="shared" si="9"/>
        <v/>
      </c>
      <c r="AA39" s="745"/>
      <c r="AB39" s="410" t="str">
        <f t="shared" si="3"/>
        <v/>
      </c>
      <c r="AC39" s="741"/>
      <c r="AD39" s="742"/>
      <c r="AE39" s="19"/>
      <c r="AF39" s="745" t="str">
        <f t="shared" si="10"/>
        <v/>
      </c>
      <c r="AG39" s="745"/>
      <c r="AH39" s="410" t="str">
        <f t="shared" si="4"/>
        <v/>
      </c>
      <c r="AI39" s="741"/>
      <c r="AJ39" s="742"/>
      <c r="AK39" s="215"/>
      <c r="AQ39" s="408">
        <v>45415</v>
      </c>
      <c r="AR39" s="1" t="s">
        <v>122</v>
      </c>
      <c r="AS39" s="1" t="s">
        <v>63</v>
      </c>
    </row>
    <row r="40" spans="2:45" ht="30" customHeight="1">
      <c r="B40" s="739" t="str">
        <f t="shared" si="5"/>
        <v/>
      </c>
      <c r="C40" s="739"/>
      <c r="D40" s="28" t="str">
        <f t="shared" si="11"/>
        <v/>
      </c>
      <c r="E40" s="740"/>
      <c r="F40" s="740"/>
      <c r="H40" s="739" t="str">
        <f t="shared" si="6"/>
        <v/>
      </c>
      <c r="I40" s="739"/>
      <c r="J40" s="28" t="str">
        <f t="shared" si="0"/>
        <v/>
      </c>
      <c r="K40" s="741"/>
      <c r="L40" s="742"/>
      <c r="N40" s="739" t="str">
        <f t="shared" si="7"/>
        <v/>
      </c>
      <c r="O40" s="739"/>
      <c r="P40" s="28" t="str">
        <f t="shared" si="1"/>
        <v/>
      </c>
      <c r="Q40" s="741"/>
      <c r="R40" s="742"/>
      <c r="T40" s="745" t="str">
        <f t="shared" si="8"/>
        <v/>
      </c>
      <c r="U40" s="745"/>
      <c r="V40" s="410" t="str">
        <f t="shared" si="2"/>
        <v/>
      </c>
      <c r="W40" s="741"/>
      <c r="X40" s="742"/>
      <c r="Y40" s="19"/>
      <c r="Z40" s="745" t="str">
        <f t="shared" si="9"/>
        <v/>
      </c>
      <c r="AA40" s="745"/>
      <c r="AB40" s="410" t="str">
        <f t="shared" si="3"/>
        <v/>
      </c>
      <c r="AC40" s="741"/>
      <c r="AD40" s="742"/>
      <c r="AE40" s="19"/>
      <c r="AF40" s="745" t="str">
        <f t="shared" si="10"/>
        <v/>
      </c>
      <c r="AG40" s="745"/>
      <c r="AH40" s="410" t="str">
        <f t="shared" si="4"/>
        <v/>
      </c>
      <c r="AI40" s="741"/>
      <c r="AJ40" s="742"/>
      <c r="AK40" s="215"/>
      <c r="AQ40" s="408">
        <v>45416</v>
      </c>
      <c r="AR40" s="1" t="s">
        <v>120</v>
      </c>
      <c r="AS40" s="1" t="s">
        <v>64</v>
      </c>
    </row>
    <row r="41" spans="2:45" ht="30" customHeight="1">
      <c r="B41" s="739" t="str">
        <f t="shared" si="5"/>
        <v/>
      </c>
      <c r="C41" s="739"/>
      <c r="D41" s="28" t="str">
        <f t="shared" si="11"/>
        <v/>
      </c>
      <c r="E41" s="740"/>
      <c r="F41" s="740"/>
      <c r="H41" s="739" t="str">
        <f t="shared" si="6"/>
        <v/>
      </c>
      <c r="I41" s="739"/>
      <c r="J41" s="28" t="str">
        <f t="shared" si="0"/>
        <v/>
      </c>
      <c r="K41" s="741"/>
      <c r="L41" s="742"/>
      <c r="N41" s="739" t="str">
        <f t="shared" si="7"/>
        <v/>
      </c>
      <c r="O41" s="739"/>
      <c r="P41" s="28" t="str">
        <f t="shared" si="1"/>
        <v/>
      </c>
      <c r="Q41" s="741"/>
      <c r="R41" s="742"/>
      <c r="T41" s="745" t="str">
        <f t="shared" si="8"/>
        <v/>
      </c>
      <c r="U41" s="745"/>
      <c r="V41" s="410" t="str">
        <f t="shared" si="2"/>
        <v/>
      </c>
      <c r="W41" s="741"/>
      <c r="X41" s="742"/>
      <c r="Y41" s="19"/>
      <c r="Z41" s="745" t="str">
        <f t="shared" si="9"/>
        <v/>
      </c>
      <c r="AA41" s="745"/>
      <c r="AB41" s="410" t="str">
        <f t="shared" si="3"/>
        <v/>
      </c>
      <c r="AC41" s="741"/>
      <c r="AD41" s="742"/>
      <c r="AE41" s="19"/>
      <c r="AF41" s="745" t="str">
        <f t="shared" si="10"/>
        <v/>
      </c>
      <c r="AG41" s="745"/>
      <c r="AH41" s="410" t="str">
        <f t="shared" si="4"/>
        <v/>
      </c>
      <c r="AI41" s="741"/>
      <c r="AJ41" s="742"/>
      <c r="AK41" s="215"/>
      <c r="AQ41" s="408">
        <v>45417</v>
      </c>
      <c r="AR41" s="1" t="s">
        <v>134</v>
      </c>
      <c r="AS41" s="1" t="s">
        <v>65</v>
      </c>
    </row>
    <row r="42" spans="2:45" ht="30" customHeight="1">
      <c r="B42" s="739" t="str">
        <f t="shared" si="5"/>
        <v/>
      </c>
      <c r="C42" s="739"/>
      <c r="D42" s="28" t="str">
        <f t="shared" si="11"/>
        <v/>
      </c>
      <c r="E42" s="740"/>
      <c r="F42" s="740"/>
      <c r="H42" s="739" t="str">
        <f t="shared" si="6"/>
        <v/>
      </c>
      <c r="I42" s="739"/>
      <c r="J42" s="28" t="str">
        <f t="shared" si="0"/>
        <v/>
      </c>
      <c r="K42" s="741"/>
      <c r="L42" s="742"/>
      <c r="N42" s="739" t="str">
        <f t="shared" si="7"/>
        <v/>
      </c>
      <c r="O42" s="739"/>
      <c r="P42" s="28" t="str">
        <f t="shared" si="1"/>
        <v/>
      </c>
      <c r="Q42" s="741"/>
      <c r="R42" s="742"/>
      <c r="T42" s="745" t="str">
        <f t="shared" si="8"/>
        <v/>
      </c>
      <c r="U42" s="745"/>
      <c r="V42" s="410" t="str">
        <f t="shared" si="2"/>
        <v/>
      </c>
      <c r="W42" s="741"/>
      <c r="X42" s="742"/>
      <c r="Y42" s="19"/>
      <c r="Z42" s="745" t="str">
        <f t="shared" si="9"/>
        <v/>
      </c>
      <c r="AA42" s="745"/>
      <c r="AB42" s="410" t="str">
        <f t="shared" si="3"/>
        <v/>
      </c>
      <c r="AC42" s="741"/>
      <c r="AD42" s="742"/>
      <c r="AE42" s="19"/>
      <c r="AF42" s="745" t="str">
        <f t="shared" si="10"/>
        <v/>
      </c>
      <c r="AG42" s="745"/>
      <c r="AH42" s="410" t="str">
        <f t="shared" si="4"/>
        <v/>
      </c>
      <c r="AI42" s="741"/>
      <c r="AJ42" s="742"/>
      <c r="AK42" s="215"/>
      <c r="AQ42" s="408">
        <v>45418</v>
      </c>
      <c r="AR42" s="1" t="s">
        <v>121</v>
      </c>
      <c r="AS42" s="1" t="s">
        <v>135</v>
      </c>
    </row>
    <row r="43" spans="2:45" ht="30" customHeight="1">
      <c r="B43" s="739" t="str">
        <f t="shared" si="5"/>
        <v/>
      </c>
      <c r="C43" s="739"/>
      <c r="D43" s="28" t="str">
        <f t="shared" si="11"/>
        <v/>
      </c>
      <c r="E43" s="740"/>
      <c r="F43" s="740"/>
      <c r="H43" s="739" t="str">
        <f t="shared" si="6"/>
        <v/>
      </c>
      <c r="I43" s="739"/>
      <c r="J43" s="28" t="str">
        <f t="shared" si="0"/>
        <v/>
      </c>
      <c r="K43" s="741"/>
      <c r="L43" s="742"/>
      <c r="N43" s="739" t="str">
        <f t="shared" si="7"/>
        <v/>
      </c>
      <c r="O43" s="739"/>
      <c r="P43" s="28" t="str">
        <f t="shared" si="1"/>
        <v/>
      </c>
      <c r="Q43" s="741"/>
      <c r="R43" s="742"/>
      <c r="T43" s="745" t="str">
        <f t="shared" si="8"/>
        <v/>
      </c>
      <c r="U43" s="745"/>
      <c r="V43" s="410" t="str">
        <f t="shared" si="2"/>
        <v/>
      </c>
      <c r="W43" s="741"/>
      <c r="X43" s="742"/>
      <c r="Y43" s="19"/>
      <c r="Z43" s="745" t="str">
        <f t="shared" si="9"/>
        <v/>
      </c>
      <c r="AA43" s="745"/>
      <c r="AB43" s="410" t="str">
        <f t="shared" si="3"/>
        <v/>
      </c>
      <c r="AC43" s="741"/>
      <c r="AD43" s="742"/>
      <c r="AE43" s="19"/>
      <c r="AF43" s="745" t="str">
        <f t="shared" si="10"/>
        <v/>
      </c>
      <c r="AG43" s="745"/>
      <c r="AH43" s="410" t="str">
        <f t="shared" si="4"/>
        <v/>
      </c>
      <c r="AI43" s="741"/>
      <c r="AJ43" s="742"/>
      <c r="AK43" s="215"/>
      <c r="AQ43" s="408">
        <v>45488</v>
      </c>
      <c r="AR43" s="1" t="s">
        <v>121</v>
      </c>
      <c r="AS43" s="1" t="s">
        <v>127</v>
      </c>
    </row>
    <row r="44" spans="2:45" ht="30" customHeight="1">
      <c r="B44" s="739" t="str">
        <f t="shared" si="5"/>
        <v/>
      </c>
      <c r="C44" s="739"/>
      <c r="D44" s="28" t="str">
        <f t="shared" si="11"/>
        <v/>
      </c>
      <c r="E44" s="740"/>
      <c r="F44" s="740"/>
      <c r="H44" s="739" t="str">
        <f t="shared" si="6"/>
        <v/>
      </c>
      <c r="I44" s="739"/>
      <c r="J44" s="28" t="str">
        <f t="shared" si="0"/>
        <v/>
      </c>
      <c r="K44" s="741"/>
      <c r="L44" s="742"/>
      <c r="N44" s="739" t="str">
        <f t="shared" si="7"/>
        <v/>
      </c>
      <c r="O44" s="739"/>
      <c r="P44" s="28" t="str">
        <f t="shared" si="1"/>
        <v/>
      </c>
      <c r="Q44" s="741"/>
      <c r="R44" s="742"/>
      <c r="T44" s="745" t="str">
        <f t="shared" si="8"/>
        <v/>
      </c>
      <c r="U44" s="745"/>
      <c r="V44" s="410" t="str">
        <f t="shared" si="2"/>
        <v/>
      </c>
      <c r="W44" s="741"/>
      <c r="X44" s="742"/>
      <c r="Y44" s="19"/>
      <c r="Z44" s="745" t="str">
        <f t="shared" si="9"/>
        <v/>
      </c>
      <c r="AA44" s="745"/>
      <c r="AB44" s="410" t="str">
        <f t="shared" si="3"/>
        <v/>
      </c>
      <c r="AC44" s="741"/>
      <c r="AD44" s="742"/>
      <c r="AE44" s="19"/>
      <c r="AF44" s="745" t="str">
        <f t="shared" si="10"/>
        <v/>
      </c>
      <c r="AG44" s="745"/>
      <c r="AH44" s="410" t="str">
        <f t="shared" si="4"/>
        <v/>
      </c>
      <c r="AI44" s="741"/>
      <c r="AJ44" s="742"/>
      <c r="AK44" s="215"/>
      <c r="AQ44" s="408">
        <v>45515</v>
      </c>
      <c r="AR44" s="1" t="s">
        <v>134</v>
      </c>
      <c r="AS44" s="1" t="s">
        <v>128</v>
      </c>
    </row>
    <row r="45" spans="2:45" ht="30" customHeight="1">
      <c r="B45" s="739" t="str">
        <f>IFERROR(IF(AND(C$14=6,E$14=2),B44+1,IF(E$14=2,"",B44+1)),"")</f>
        <v/>
      </c>
      <c r="C45" s="739"/>
      <c r="D45" s="28" t="str">
        <f t="shared" si="11"/>
        <v/>
      </c>
      <c r="E45" s="740"/>
      <c r="F45" s="740"/>
      <c r="H45" s="748" t="str">
        <f>IFERROR(IF(AND(I$14=6,K$14=2),H44+1,IF(K$14=2,"",H44+1)),"")</f>
        <v/>
      </c>
      <c r="I45" s="749"/>
      <c r="J45" s="28" t="str">
        <f t="shared" si="0"/>
        <v/>
      </c>
      <c r="K45" s="741"/>
      <c r="L45" s="742"/>
      <c r="N45" s="748" t="str">
        <f>IFERROR(IF(AND(O$14=6,Q$14=2),N44+1,IF(Q$14=2,"",N44+1)),"")</f>
        <v/>
      </c>
      <c r="O45" s="749"/>
      <c r="P45" s="28" t="str">
        <f t="shared" si="1"/>
        <v/>
      </c>
      <c r="Q45" s="741"/>
      <c r="R45" s="742"/>
      <c r="T45" s="746" t="str">
        <f>IFERROR(IF(AND(U$14=6,W$14=2),T44+1,IF(W$14=2,"",T44+1)),"")</f>
        <v/>
      </c>
      <c r="U45" s="747"/>
      <c r="V45" s="410" t="str">
        <f t="shared" si="2"/>
        <v/>
      </c>
      <c r="W45" s="741"/>
      <c r="X45" s="742"/>
      <c r="Y45" s="19"/>
      <c r="Z45" s="746" t="str">
        <f>IFERROR(IF(AND(AA$14=6,AC$14=2),Z44+1,IF(AC$14=2,"",Z44+1)),"")</f>
        <v/>
      </c>
      <c r="AA45" s="747"/>
      <c r="AB45" s="410" t="str">
        <f t="shared" si="3"/>
        <v/>
      </c>
      <c r="AC45" s="741"/>
      <c r="AD45" s="742"/>
      <c r="AE45" s="19"/>
      <c r="AF45" s="746" t="str">
        <f>IFERROR(IF(AND(AG$14=6,AI$14=2),AF44+1,IF(AI$14=2,"",AF44+1)),"")</f>
        <v/>
      </c>
      <c r="AG45" s="747"/>
      <c r="AH45" s="410" t="str">
        <f t="shared" si="4"/>
        <v/>
      </c>
      <c r="AI45" s="741"/>
      <c r="AJ45" s="742"/>
      <c r="AK45" s="215"/>
      <c r="AQ45" s="408">
        <v>45516</v>
      </c>
      <c r="AR45" s="1" t="s">
        <v>121</v>
      </c>
      <c r="AS45" s="1" t="s">
        <v>135</v>
      </c>
    </row>
    <row r="46" spans="2:45" ht="30" customHeight="1">
      <c r="B46" s="739" t="str">
        <f>IFERROR(IF(E$14=2,"",B45+1),"")</f>
        <v/>
      </c>
      <c r="C46" s="739"/>
      <c r="D46" s="28" t="str">
        <f t="shared" si="11"/>
        <v/>
      </c>
      <c r="E46" s="740"/>
      <c r="F46" s="740"/>
      <c r="H46" s="739" t="str">
        <f>IFERROR(IF(K$14=2,"",H45+1),"")</f>
        <v/>
      </c>
      <c r="I46" s="739"/>
      <c r="J46" s="28" t="str">
        <f t="shared" si="0"/>
        <v/>
      </c>
      <c r="K46" s="741"/>
      <c r="L46" s="742"/>
      <c r="N46" s="739" t="str">
        <f>IFERROR(IF(Q$14=2,"",N45+1),"")</f>
        <v/>
      </c>
      <c r="O46" s="739"/>
      <c r="P46" s="28" t="str">
        <f t="shared" si="1"/>
        <v/>
      </c>
      <c r="Q46" s="741"/>
      <c r="R46" s="742"/>
      <c r="T46" s="745" t="str">
        <f>IFERROR(IF(W$14=2,"",T45+1),"")</f>
        <v/>
      </c>
      <c r="U46" s="745"/>
      <c r="V46" s="410" t="str">
        <f t="shared" si="2"/>
        <v/>
      </c>
      <c r="W46" s="741"/>
      <c r="X46" s="742"/>
      <c r="Y46" s="19"/>
      <c r="Z46" s="745" t="str">
        <f>IFERROR(IF(AC$14=2,"",Z45+1),"")</f>
        <v/>
      </c>
      <c r="AA46" s="745"/>
      <c r="AB46" s="410" t="str">
        <f t="shared" si="3"/>
        <v/>
      </c>
      <c r="AC46" s="741"/>
      <c r="AD46" s="742"/>
      <c r="AE46" s="19"/>
      <c r="AF46" s="745" t="str">
        <f>IFERROR(IF(AI$14=2,"",AF45+1),"")</f>
        <v/>
      </c>
      <c r="AG46" s="745"/>
      <c r="AH46" s="410" t="str">
        <f t="shared" si="4"/>
        <v/>
      </c>
      <c r="AI46" s="741"/>
      <c r="AJ46" s="742"/>
      <c r="AK46" s="215"/>
      <c r="AQ46" s="408">
        <v>45551</v>
      </c>
      <c r="AR46" s="1" t="s">
        <v>121</v>
      </c>
      <c r="AS46" s="1" t="s">
        <v>129</v>
      </c>
    </row>
    <row r="47" spans="2:45" ht="30" customHeight="1" thickBot="1">
      <c r="B47" s="743" t="str">
        <f>IFERROR(IF(OR(E14=2,E14=4,E14=6,E14=9,E14=11),"",B46+1),"")</f>
        <v/>
      </c>
      <c r="C47" s="743"/>
      <c r="D47" s="409" t="str">
        <f t="shared" si="11"/>
        <v/>
      </c>
      <c r="E47" s="744"/>
      <c r="F47" s="744"/>
      <c r="H47" s="743" t="str">
        <f>IFERROR(IF(OR(K14=2,K14=4,K14=6,K14=9,K14=11),"",H46+1),"")</f>
        <v/>
      </c>
      <c r="I47" s="743"/>
      <c r="J47" s="409" t="str">
        <f t="shared" si="0"/>
        <v/>
      </c>
      <c r="K47" s="736"/>
      <c r="L47" s="737"/>
      <c r="N47" s="743" t="str">
        <f>IFERROR(IF(OR(Q14=2,Q14=4,Q14=6,Q14=9,Q14=11),"",N46+1),"")</f>
        <v/>
      </c>
      <c r="O47" s="743"/>
      <c r="P47" s="409" t="str">
        <f t="shared" si="1"/>
        <v/>
      </c>
      <c r="Q47" s="736"/>
      <c r="R47" s="737"/>
      <c r="T47" s="738" t="str">
        <f>IFERROR(IF(OR(W14=2,W14=4,W14=6,W14=9,W14=11),"",T46+1),"")</f>
        <v/>
      </c>
      <c r="U47" s="738"/>
      <c r="V47" s="411" t="str">
        <f t="shared" si="2"/>
        <v/>
      </c>
      <c r="W47" s="736"/>
      <c r="X47" s="737"/>
      <c r="Y47" s="19"/>
      <c r="Z47" s="738" t="str">
        <f>IFERROR(IF(OR(AC14=2,AC14=4,AC14=6,AC14=9,AC14=11),"",Z46+1),"")</f>
        <v/>
      </c>
      <c r="AA47" s="738"/>
      <c r="AB47" s="411" t="str">
        <f t="shared" si="3"/>
        <v/>
      </c>
      <c r="AC47" s="736"/>
      <c r="AD47" s="737"/>
      <c r="AE47" s="19"/>
      <c r="AF47" s="738" t="str">
        <f>IFERROR(IF(OR(AI14=2,AI14=4,AI14=6,AI14=9,AI14=11),"",AF46+1),"")</f>
        <v/>
      </c>
      <c r="AG47" s="738"/>
      <c r="AH47" s="411" t="str">
        <f t="shared" si="4"/>
        <v/>
      </c>
      <c r="AI47" s="736"/>
      <c r="AJ47" s="737"/>
      <c r="AK47" s="215"/>
      <c r="AQ47" s="408">
        <v>45557</v>
      </c>
      <c r="AR47" s="1" t="s">
        <v>134</v>
      </c>
      <c r="AS47" s="1" t="s">
        <v>130</v>
      </c>
    </row>
    <row r="48" spans="2:45" ht="30" customHeight="1" thickTop="1">
      <c r="B48" s="731" t="s">
        <v>67</v>
      </c>
      <c r="C48" s="731"/>
      <c r="D48" s="732" t="str">
        <f>IF(COUNTIF(E$17:F$47,B48)=0,"",COUNTIF(E$17:F$47,B48))</f>
        <v/>
      </c>
      <c r="E48" s="733"/>
      <c r="F48" s="443" t="s">
        <v>66</v>
      </c>
      <c r="G48" s="444"/>
      <c r="H48" s="734" t="s">
        <v>67</v>
      </c>
      <c r="I48" s="734"/>
      <c r="J48" s="735" t="str">
        <f>IF(COUNTIF(K$17:L$47,H48)=0,"",COUNTIF(K$17:L$47,H48))</f>
        <v/>
      </c>
      <c r="K48" s="733"/>
      <c r="L48" s="443" t="s">
        <v>66</v>
      </c>
      <c r="M48" s="444"/>
      <c r="N48" s="734" t="s">
        <v>67</v>
      </c>
      <c r="O48" s="734"/>
      <c r="P48" s="735" t="str">
        <f>IF(COUNTIF(Q$17:R$47,N48)=0,"",COUNTIF(Q$17:R$47,N48))</f>
        <v/>
      </c>
      <c r="Q48" s="733"/>
      <c r="R48" s="443" t="s">
        <v>66</v>
      </c>
      <c r="S48" s="444"/>
      <c r="T48" s="734" t="s">
        <v>67</v>
      </c>
      <c r="U48" s="734"/>
      <c r="V48" s="735" t="str">
        <f>IF(COUNTIF(W$17:X$47,T48)=0,"",COUNTIF(W$17:X$47,T48))</f>
        <v/>
      </c>
      <c r="W48" s="733"/>
      <c r="X48" s="443" t="s">
        <v>66</v>
      </c>
      <c r="Y48" s="444"/>
      <c r="Z48" s="734" t="s">
        <v>67</v>
      </c>
      <c r="AA48" s="734"/>
      <c r="AB48" s="735" t="str">
        <f>IF(COUNTIF(AC$17:AD$47,Z48)=0,"",COUNTIF(AC$17:AD$47,Z48))</f>
        <v/>
      </c>
      <c r="AC48" s="733"/>
      <c r="AD48" s="443" t="s">
        <v>66</v>
      </c>
      <c r="AE48" s="444"/>
      <c r="AF48" s="734" t="s">
        <v>67</v>
      </c>
      <c r="AG48" s="734"/>
      <c r="AH48" s="735" t="str">
        <f>IF(COUNTIF(AI$17:AJ$47,AF48)=0,"",COUNTIF(AI$17:AJ$47,AF48))</f>
        <v/>
      </c>
      <c r="AI48" s="733"/>
      <c r="AJ48" s="29" t="s">
        <v>66</v>
      </c>
      <c r="AQ48" s="408">
        <v>45558</v>
      </c>
      <c r="AR48" s="1" t="s">
        <v>121</v>
      </c>
      <c r="AS48" s="1" t="s">
        <v>135</v>
      </c>
    </row>
    <row r="49" spans="2:46">
      <c r="AQ49" s="408">
        <v>45579</v>
      </c>
      <c r="AR49" s="1" t="s">
        <v>121</v>
      </c>
      <c r="AS49" s="1" t="s">
        <v>136</v>
      </c>
    </row>
    <row r="50" spans="2:46" s="3" customFormat="1" ht="24" customHeight="1">
      <c r="B50" s="30" t="s">
        <v>101</v>
      </c>
      <c r="C50" s="30"/>
      <c r="D50" s="30"/>
      <c r="E50" s="30"/>
      <c r="F50" s="30"/>
      <c r="G50" s="30"/>
      <c r="H50" s="31"/>
      <c r="I50" s="31"/>
      <c r="J50" s="31"/>
      <c r="K50" s="31"/>
      <c r="L50" s="31"/>
      <c r="M50" s="31"/>
      <c r="N50" s="31"/>
      <c r="O50" s="31"/>
      <c r="P50" s="31"/>
      <c r="Q50" s="31"/>
      <c r="R50" s="31"/>
      <c r="S50" s="32"/>
      <c r="T50" s="32"/>
      <c r="U50" s="32"/>
      <c r="V50" s="32"/>
      <c r="W50" s="32"/>
      <c r="X50" s="33"/>
      <c r="Y50" s="32"/>
      <c r="Z50" s="32"/>
      <c r="AA50" s="32"/>
      <c r="AB50" s="32"/>
      <c r="AC50" s="32"/>
      <c r="AD50" s="32"/>
      <c r="AE50" s="32"/>
      <c r="AF50" s="32"/>
      <c r="AG50" s="32"/>
      <c r="AH50" s="32"/>
      <c r="AI50" s="32"/>
      <c r="AJ50" s="32"/>
      <c r="AK50" s="213"/>
      <c r="AL50" s="213"/>
      <c r="AM50" s="213"/>
      <c r="AN50" s="213"/>
      <c r="AP50" s="213"/>
      <c r="AQ50" s="408">
        <v>45599</v>
      </c>
      <c r="AR50" s="1" t="s">
        <v>134</v>
      </c>
      <c r="AS50" s="1" t="s">
        <v>132</v>
      </c>
      <c r="AT50" s="256"/>
    </row>
    <row r="51" spans="2:46" s="3" customFormat="1" ht="24" customHeight="1">
      <c r="B51" s="34" t="s">
        <v>24</v>
      </c>
      <c r="C51" s="35"/>
      <c r="D51" s="35"/>
      <c r="E51" s="35"/>
      <c r="F51" s="35"/>
      <c r="G51" s="35"/>
      <c r="H51" s="36"/>
      <c r="I51" s="719" t="s">
        <v>109</v>
      </c>
      <c r="J51" s="720"/>
      <c r="K51" s="720"/>
      <c r="L51" s="720"/>
      <c r="M51" s="720"/>
      <c r="N51" s="720"/>
      <c r="O51" s="720"/>
      <c r="P51" s="721"/>
      <c r="Q51" s="722"/>
      <c r="R51" s="723"/>
      <c r="S51" s="723"/>
      <c r="T51" s="723"/>
      <c r="U51" s="723"/>
      <c r="V51" s="723"/>
      <c r="W51" s="723"/>
      <c r="X51" s="723"/>
      <c r="Y51" s="723"/>
      <c r="Z51" s="723"/>
      <c r="AA51" s="723"/>
      <c r="AB51" s="723"/>
      <c r="AC51" s="723"/>
      <c r="AD51" s="723"/>
      <c r="AE51" s="723"/>
      <c r="AF51" s="723"/>
      <c r="AG51" s="723"/>
      <c r="AH51" s="723"/>
      <c r="AI51" s="723"/>
      <c r="AJ51" s="724"/>
      <c r="AK51" s="213"/>
      <c r="AL51" s="213"/>
      <c r="AM51" s="213"/>
      <c r="AN51" s="213"/>
      <c r="AP51" s="213"/>
      <c r="AQ51" s="408">
        <v>45600</v>
      </c>
      <c r="AR51" s="1" t="s">
        <v>121</v>
      </c>
      <c r="AS51" s="1" t="s">
        <v>135</v>
      </c>
      <c r="AT51" s="256"/>
    </row>
    <row r="52" spans="2:46" s="3" customFormat="1" ht="24" customHeight="1">
      <c r="B52" s="34" t="s">
        <v>30</v>
      </c>
      <c r="C52" s="35"/>
      <c r="D52" s="35"/>
      <c r="E52" s="35"/>
      <c r="F52" s="35"/>
      <c r="G52" s="35"/>
      <c r="H52" s="36"/>
      <c r="I52" s="719" t="s">
        <v>109</v>
      </c>
      <c r="J52" s="720"/>
      <c r="K52" s="720"/>
      <c r="L52" s="720"/>
      <c r="M52" s="720"/>
      <c r="N52" s="720"/>
      <c r="O52" s="720"/>
      <c r="P52" s="721"/>
      <c r="Q52" s="725"/>
      <c r="R52" s="726"/>
      <c r="S52" s="726"/>
      <c r="T52" s="726"/>
      <c r="U52" s="726"/>
      <c r="V52" s="726"/>
      <c r="W52" s="726"/>
      <c r="X52" s="726"/>
      <c r="Y52" s="726"/>
      <c r="Z52" s="726"/>
      <c r="AA52" s="726"/>
      <c r="AB52" s="726"/>
      <c r="AC52" s="726"/>
      <c r="AD52" s="726"/>
      <c r="AE52" s="726"/>
      <c r="AF52" s="726"/>
      <c r="AG52" s="726"/>
      <c r="AH52" s="726"/>
      <c r="AI52" s="726"/>
      <c r="AJ52" s="727"/>
      <c r="AK52" s="213"/>
      <c r="AL52" s="213"/>
      <c r="AM52" s="213"/>
      <c r="AN52" s="213"/>
      <c r="AP52" s="213"/>
      <c r="AQ52" s="408">
        <v>45619</v>
      </c>
      <c r="AR52" s="1" t="s">
        <v>120</v>
      </c>
      <c r="AS52" s="1" t="s">
        <v>133</v>
      </c>
      <c r="AT52" s="256"/>
    </row>
    <row r="53" spans="2:46" s="3" customFormat="1" ht="24" customHeight="1">
      <c r="B53" s="34" t="s">
        <v>31</v>
      </c>
      <c r="C53" s="35"/>
      <c r="D53" s="35"/>
      <c r="E53" s="35"/>
      <c r="F53" s="35"/>
      <c r="G53" s="35"/>
      <c r="H53" s="36"/>
      <c r="I53" s="719" t="s">
        <v>109</v>
      </c>
      <c r="J53" s="720"/>
      <c r="K53" s="720"/>
      <c r="L53" s="720"/>
      <c r="M53" s="720"/>
      <c r="N53" s="720"/>
      <c r="O53" s="720"/>
      <c r="P53" s="721"/>
      <c r="Q53" s="728"/>
      <c r="R53" s="729"/>
      <c r="S53" s="729"/>
      <c r="T53" s="729"/>
      <c r="U53" s="729"/>
      <c r="V53" s="729"/>
      <c r="W53" s="729"/>
      <c r="X53" s="729"/>
      <c r="Y53" s="729"/>
      <c r="Z53" s="729"/>
      <c r="AA53" s="729"/>
      <c r="AB53" s="729"/>
      <c r="AC53" s="729"/>
      <c r="AD53" s="729"/>
      <c r="AE53" s="729"/>
      <c r="AF53" s="729"/>
      <c r="AG53" s="729"/>
      <c r="AH53" s="729"/>
      <c r="AI53" s="729"/>
      <c r="AJ53" s="730"/>
      <c r="AK53" s="213"/>
      <c r="AL53" s="213"/>
      <c r="AM53" s="213"/>
      <c r="AN53" s="213"/>
      <c r="AP53" s="213"/>
      <c r="AQ53" s="408">
        <v>45658</v>
      </c>
      <c r="AR53" s="1" t="s">
        <v>123</v>
      </c>
      <c r="AS53" s="1" t="s">
        <v>56</v>
      </c>
      <c r="AT53" s="256"/>
    </row>
    <row r="54" spans="2:46">
      <c r="Z54" s="37"/>
      <c r="AB54" s="18"/>
      <c r="AH54" s="18"/>
      <c r="AQ54" s="408">
        <v>45670</v>
      </c>
      <c r="AR54" s="1" t="s">
        <v>121</v>
      </c>
      <c r="AS54" s="1" t="s">
        <v>59</v>
      </c>
    </row>
    <row r="55" spans="2:46" ht="31.5" customHeight="1">
      <c r="R55" s="271"/>
      <c r="S55" s="271"/>
      <c r="T55" s="271"/>
      <c r="AQ55" s="408">
        <v>45699</v>
      </c>
      <c r="AR55" s="1" t="s">
        <v>125</v>
      </c>
      <c r="AS55" s="1" t="s">
        <v>60</v>
      </c>
    </row>
    <row r="56" spans="2:46" ht="13.5" customHeight="1">
      <c r="R56" s="271"/>
      <c r="S56" s="271"/>
      <c r="T56" s="271"/>
      <c r="AQ56" s="408">
        <v>45711</v>
      </c>
      <c r="AR56" s="1" t="s">
        <v>134</v>
      </c>
      <c r="AS56" s="1" t="s">
        <v>61</v>
      </c>
    </row>
    <row r="57" spans="2:46">
      <c r="AQ57" s="408">
        <v>45712</v>
      </c>
      <c r="AR57" s="1" t="s">
        <v>121</v>
      </c>
      <c r="AS57" s="1" t="s">
        <v>135</v>
      </c>
    </row>
    <row r="58" spans="2:46">
      <c r="AQ58" s="408">
        <v>45736</v>
      </c>
      <c r="AR58" s="1" t="s">
        <v>126</v>
      </c>
      <c r="AS58" s="1" t="s">
        <v>62</v>
      </c>
    </row>
    <row r="59" spans="2:46">
      <c r="AQ59" s="408">
        <v>45776</v>
      </c>
      <c r="AR59" s="1" t="s">
        <v>125</v>
      </c>
      <c r="AS59" s="1" t="s">
        <v>124</v>
      </c>
    </row>
    <row r="60" spans="2:46">
      <c r="AQ60" s="408">
        <v>45780</v>
      </c>
      <c r="AR60" s="1" t="s">
        <v>120</v>
      </c>
      <c r="AS60" s="1" t="s">
        <v>63</v>
      </c>
    </row>
    <row r="61" spans="2:46">
      <c r="AQ61" s="408">
        <v>45781</v>
      </c>
      <c r="AR61" s="1" t="s">
        <v>134</v>
      </c>
      <c r="AS61" s="1" t="s">
        <v>64</v>
      </c>
    </row>
    <row r="62" spans="2:46">
      <c r="AQ62" s="408">
        <v>45782</v>
      </c>
      <c r="AR62" s="1" t="s">
        <v>121</v>
      </c>
      <c r="AS62" s="1" t="s">
        <v>65</v>
      </c>
    </row>
    <row r="63" spans="2:46">
      <c r="R63" s="717"/>
      <c r="S63" s="717"/>
      <c r="T63" s="717"/>
      <c r="AQ63" s="408">
        <v>45783</v>
      </c>
      <c r="AR63" s="1" t="s">
        <v>125</v>
      </c>
      <c r="AS63" s="1" t="s">
        <v>135</v>
      </c>
    </row>
    <row r="64" spans="2:46">
      <c r="R64" s="717"/>
      <c r="S64" s="717"/>
      <c r="T64" s="717"/>
      <c r="AQ64" s="408">
        <v>45859</v>
      </c>
      <c r="AR64" s="1" t="s">
        <v>121</v>
      </c>
      <c r="AS64" s="1" t="s">
        <v>127</v>
      </c>
    </row>
    <row r="65" spans="43:45">
      <c r="AQ65" s="408">
        <v>45880</v>
      </c>
      <c r="AR65" s="1" t="s">
        <v>121</v>
      </c>
      <c r="AS65" s="1" t="s">
        <v>128</v>
      </c>
    </row>
    <row r="66" spans="43:45">
      <c r="AQ66" s="408">
        <v>45915</v>
      </c>
      <c r="AR66" s="1" t="s">
        <v>121</v>
      </c>
      <c r="AS66" s="1" t="s">
        <v>129</v>
      </c>
    </row>
    <row r="67" spans="43:45">
      <c r="AQ67" s="408">
        <v>45923</v>
      </c>
      <c r="AR67" s="1" t="s">
        <v>125</v>
      </c>
      <c r="AS67" s="1" t="s">
        <v>130</v>
      </c>
    </row>
    <row r="68" spans="43:45">
      <c r="AQ68" s="408">
        <v>45943</v>
      </c>
      <c r="AR68" s="1" t="s">
        <v>121</v>
      </c>
      <c r="AS68" s="1" t="s">
        <v>136</v>
      </c>
    </row>
    <row r="69" spans="43:45">
      <c r="AQ69" s="408">
        <v>45964</v>
      </c>
      <c r="AR69" s="1" t="s">
        <v>121</v>
      </c>
      <c r="AS69" s="1" t="s">
        <v>132</v>
      </c>
    </row>
    <row r="70" spans="43:45">
      <c r="AQ70" s="408">
        <v>45984</v>
      </c>
      <c r="AR70" s="1" t="s">
        <v>134</v>
      </c>
      <c r="AS70" s="1" t="s">
        <v>133</v>
      </c>
    </row>
    <row r="71" spans="43:45">
      <c r="AQ71" s="408">
        <v>45985</v>
      </c>
      <c r="AR71" s="1" t="s">
        <v>121</v>
      </c>
      <c r="AS71" s="1" t="s">
        <v>135</v>
      </c>
    </row>
    <row r="75" spans="43:45" ht="18.75" customHeight="1"/>
  </sheetData>
  <sheetProtection algorithmName="SHA-512" hashValue="xnNF6j0nlWH87EK52rkaqegU0XbX/Wdq2SAtt9+01Gz3lVMhqqJIrNIOPQuWzLUOYI3uV1Z7JsvC5yMqXSA6iQ==" saltValue="pv2vFSgk1zEceqVmliSCsA==" spinCount="100000" sheet="1" formatCells="0" formatColumns="0" formatRows="0" selectLockedCells="1"/>
  <mergeCells count="412">
    <mergeCell ref="T16:U16"/>
    <mergeCell ref="W16:X16"/>
    <mergeCell ref="Z16:AA16"/>
    <mergeCell ref="AC16:AD16"/>
    <mergeCell ref="B9:B10"/>
    <mergeCell ref="C10:E10"/>
    <mergeCell ref="F8:AJ8"/>
    <mergeCell ref="F9:AJ9"/>
    <mergeCell ref="F10:AJ10"/>
    <mergeCell ref="F11:AJ12"/>
    <mergeCell ref="AF16:AG16"/>
    <mergeCell ref="AI16:AJ16"/>
    <mergeCell ref="B16:C16"/>
    <mergeCell ref="E16:F16"/>
    <mergeCell ref="H16:I16"/>
    <mergeCell ref="K16:L16"/>
    <mergeCell ref="N16:O16"/>
    <mergeCell ref="Q16:R16"/>
    <mergeCell ref="B17:C17"/>
    <mergeCell ref="E17:F17"/>
    <mergeCell ref="H17:I17"/>
    <mergeCell ref="K17:L17"/>
    <mergeCell ref="N17:O17"/>
    <mergeCell ref="Q17:R17"/>
    <mergeCell ref="C8:E8"/>
    <mergeCell ref="C9:E9"/>
    <mergeCell ref="B11:B12"/>
    <mergeCell ref="C11:E12"/>
    <mergeCell ref="T17:U17"/>
    <mergeCell ref="W17:X17"/>
    <mergeCell ref="Z17:AA17"/>
    <mergeCell ref="T18:U18"/>
    <mergeCell ref="W18:X18"/>
    <mergeCell ref="Z18:AA18"/>
    <mergeCell ref="AC17:AD17"/>
    <mergeCell ref="AF17:AG17"/>
    <mergeCell ref="AI17:AJ17"/>
    <mergeCell ref="AC18:AD18"/>
    <mergeCell ref="AF18:AG18"/>
    <mergeCell ref="AI18:AJ18"/>
    <mergeCell ref="AC19:AD19"/>
    <mergeCell ref="AF19:AG19"/>
    <mergeCell ref="AI19:AJ19"/>
    <mergeCell ref="T19:U19"/>
    <mergeCell ref="W19:X19"/>
    <mergeCell ref="Z19:AA19"/>
    <mergeCell ref="B18:C18"/>
    <mergeCell ref="E18:F18"/>
    <mergeCell ref="H18:I18"/>
    <mergeCell ref="K18:L18"/>
    <mergeCell ref="N18:O18"/>
    <mergeCell ref="Q18:R18"/>
    <mergeCell ref="B19:C19"/>
    <mergeCell ref="E19:F19"/>
    <mergeCell ref="H19:I19"/>
    <mergeCell ref="K19:L19"/>
    <mergeCell ref="N19:O19"/>
    <mergeCell ref="Q19:R19"/>
    <mergeCell ref="AC21:AD21"/>
    <mergeCell ref="AF21:AG21"/>
    <mergeCell ref="AI21:AJ21"/>
    <mergeCell ref="T21:U21"/>
    <mergeCell ref="W21:X21"/>
    <mergeCell ref="Z21:AA21"/>
    <mergeCell ref="B20:C20"/>
    <mergeCell ref="E20:F20"/>
    <mergeCell ref="H20:I20"/>
    <mergeCell ref="K20:L20"/>
    <mergeCell ref="N20:O20"/>
    <mergeCell ref="Q20:R20"/>
    <mergeCell ref="B21:C21"/>
    <mergeCell ref="E21:F21"/>
    <mergeCell ref="H21:I21"/>
    <mergeCell ref="K21:L21"/>
    <mergeCell ref="N21:O21"/>
    <mergeCell ref="Q21:R21"/>
    <mergeCell ref="T20:U20"/>
    <mergeCell ref="W20:X20"/>
    <mergeCell ref="Z20:AA20"/>
    <mergeCell ref="AC20:AD20"/>
    <mergeCell ref="AF20:AG20"/>
    <mergeCell ref="AI20:AJ20"/>
    <mergeCell ref="AC23:AD23"/>
    <mergeCell ref="AF23:AG23"/>
    <mergeCell ref="AI23:AJ23"/>
    <mergeCell ref="T23:U23"/>
    <mergeCell ref="W23:X23"/>
    <mergeCell ref="Z23:AA23"/>
    <mergeCell ref="B22:C22"/>
    <mergeCell ref="E22:F22"/>
    <mergeCell ref="H22:I22"/>
    <mergeCell ref="K22:L22"/>
    <mergeCell ref="N22:O22"/>
    <mergeCell ref="Q22:R22"/>
    <mergeCell ref="B23:C23"/>
    <mergeCell ref="E23:F23"/>
    <mergeCell ref="H23:I23"/>
    <mergeCell ref="K23:L23"/>
    <mergeCell ref="N23:O23"/>
    <mergeCell ref="Q23:R23"/>
    <mergeCell ref="T22:U22"/>
    <mergeCell ref="W22:X22"/>
    <mergeCell ref="Z22:AA22"/>
    <mergeCell ref="AC22:AD22"/>
    <mergeCell ref="AF22:AG22"/>
    <mergeCell ref="AI22:AJ22"/>
    <mergeCell ref="AC25:AD25"/>
    <mergeCell ref="AF25:AG25"/>
    <mergeCell ref="AI25:AJ25"/>
    <mergeCell ref="T25:U25"/>
    <mergeCell ref="W25:X25"/>
    <mergeCell ref="Z25:AA25"/>
    <mergeCell ref="B24:C24"/>
    <mergeCell ref="E24:F24"/>
    <mergeCell ref="H24:I24"/>
    <mergeCell ref="K24:L24"/>
    <mergeCell ref="N24:O24"/>
    <mergeCell ref="Q24:R24"/>
    <mergeCell ref="B25:C25"/>
    <mergeCell ref="E25:F25"/>
    <mergeCell ref="H25:I25"/>
    <mergeCell ref="K25:L25"/>
    <mergeCell ref="N25:O25"/>
    <mergeCell ref="Q25:R25"/>
    <mergeCell ref="T24:U24"/>
    <mergeCell ref="W24:X24"/>
    <mergeCell ref="Z24:AA24"/>
    <mergeCell ref="AC24:AD24"/>
    <mergeCell ref="AF24:AG24"/>
    <mergeCell ref="AI24:AJ24"/>
    <mergeCell ref="AC27:AD27"/>
    <mergeCell ref="AF27:AG27"/>
    <mergeCell ref="AI27:AJ27"/>
    <mergeCell ref="T27:U27"/>
    <mergeCell ref="W27:X27"/>
    <mergeCell ref="Z27:AA27"/>
    <mergeCell ref="B26:C26"/>
    <mergeCell ref="E26:F26"/>
    <mergeCell ref="H26:I26"/>
    <mergeCell ref="K26:L26"/>
    <mergeCell ref="N26:O26"/>
    <mergeCell ref="Q26:R26"/>
    <mergeCell ref="B27:C27"/>
    <mergeCell ref="E27:F27"/>
    <mergeCell ref="H27:I27"/>
    <mergeCell ref="K27:L27"/>
    <mergeCell ref="N27:O27"/>
    <mergeCell ref="Q27:R27"/>
    <mergeCell ref="T26:U26"/>
    <mergeCell ref="W26:X26"/>
    <mergeCell ref="Z26:AA26"/>
    <mergeCell ref="AC26:AD26"/>
    <mergeCell ref="AF26:AG26"/>
    <mergeCell ref="AI26:AJ26"/>
    <mergeCell ref="AC29:AD29"/>
    <mergeCell ref="AF29:AG29"/>
    <mergeCell ref="AI29:AJ29"/>
    <mergeCell ref="T29:U29"/>
    <mergeCell ref="W29:X29"/>
    <mergeCell ref="Z29:AA29"/>
    <mergeCell ref="B28:C28"/>
    <mergeCell ref="E28:F28"/>
    <mergeCell ref="H28:I28"/>
    <mergeCell ref="K28:L28"/>
    <mergeCell ref="N28:O28"/>
    <mergeCell ref="Q28:R28"/>
    <mergeCell ref="B29:C29"/>
    <mergeCell ref="E29:F29"/>
    <mergeCell ref="H29:I29"/>
    <mergeCell ref="K29:L29"/>
    <mergeCell ref="N29:O29"/>
    <mergeCell ref="Q29:R29"/>
    <mergeCell ref="T28:U28"/>
    <mergeCell ref="W28:X28"/>
    <mergeCell ref="Z28:AA28"/>
    <mergeCell ref="AC28:AD28"/>
    <mergeCell ref="AF28:AG28"/>
    <mergeCell ref="AI28:AJ28"/>
    <mergeCell ref="AC31:AD31"/>
    <mergeCell ref="AF31:AG31"/>
    <mergeCell ref="AI31:AJ31"/>
    <mergeCell ref="T31:U31"/>
    <mergeCell ref="W31:X31"/>
    <mergeCell ref="Z31:AA31"/>
    <mergeCell ref="B30:C30"/>
    <mergeCell ref="E30:F30"/>
    <mergeCell ref="H30:I30"/>
    <mergeCell ref="K30:L30"/>
    <mergeCell ref="N30:O30"/>
    <mergeCell ref="Q30:R30"/>
    <mergeCell ref="B31:C31"/>
    <mergeCell ref="E31:F31"/>
    <mergeCell ref="H31:I31"/>
    <mergeCell ref="K31:L31"/>
    <mergeCell ref="N31:O31"/>
    <mergeCell ref="Q31:R31"/>
    <mergeCell ref="T30:U30"/>
    <mergeCell ref="W30:X30"/>
    <mergeCell ref="Z30:AA30"/>
    <mergeCell ref="AC30:AD30"/>
    <mergeCell ref="AF30:AG30"/>
    <mergeCell ref="AI30:AJ30"/>
    <mergeCell ref="AC33:AD33"/>
    <mergeCell ref="AF33:AG33"/>
    <mergeCell ref="AI33:AJ33"/>
    <mergeCell ref="T33:U33"/>
    <mergeCell ref="W33:X33"/>
    <mergeCell ref="Z33:AA33"/>
    <mergeCell ref="B32:C32"/>
    <mergeCell ref="E32:F32"/>
    <mergeCell ref="H32:I32"/>
    <mergeCell ref="K32:L32"/>
    <mergeCell ref="N32:O32"/>
    <mergeCell ref="Q32:R32"/>
    <mergeCell ref="B33:C33"/>
    <mergeCell ref="E33:F33"/>
    <mergeCell ref="H33:I33"/>
    <mergeCell ref="K33:L33"/>
    <mergeCell ref="N33:O33"/>
    <mergeCell ref="Q33:R33"/>
    <mergeCell ref="T32:U32"/>
    <mergeCell ref="W32:X32"/>
    <mergeCell ref="Z32:AA32"/>
    <mergeCell ref="AC32:AD32"/>
    <mergeCell ref="AF32:AG32"/>
    <mergeCell ref="AI32:AJ32"/>
    <mergeCell ref="AC35:AD35"/>
    <mergeCell ref="AF35:AG35"/>
    <mergeCell ref="AI35:AJ35"/>
    <mergeCell ref="T35:U35"/>
    <mergeCell ref="W35:X35"/>
    <mergeCell ref="Z35:AA35"/>
    <mergeCell ref="B34:C34"/>
    <mergeCell ref="E34:F34"/>
    <mergeCell ref="H34:I34"/>
    <mergeCell ref="K34:L34"/>
    <mergeCell ref="N34:O34"/>
    <mergeCell ref="Q34:R34"/>
    <mergeCell ref="B35:C35"/>
    <mergeCell ref="E35:F35"/>
    <mergeCell ref="H35:I35"/>
    <mergeCell ref="K35:L35"/>
    <mergeCell ref="N35:O35"/>
    <mergeCell ref="Q35:R35"/>
    <mergeCell ref="T34:U34"/>
    <mergeCell ref="W34:X34"/>
    <mergeCell ref="Z34:AA34"/>
    <mergeCell ref="AC34:AD34"/>
    <mergeCell ref="AF34:AG34"/>
    <mergeCell ref="AI34:AJ34"/>
    <mergeCell ref="AC37:AD37"/>
    <mergeCell ref="AF37:AG37"/>
    <mergeCell ref="AI37:AJ37"/>
    <mergeCell ref="T37:U37"/>
    <mergeCell ref="W37:X37"/>
    <mergeCell ref="Z37:AA37"/>
    <mergeCell ref="B36:C36"/>
    <mergeCell ref="E36:F36"/>
    <mergeCell ref="H36:I36"/>
    <mergeCell ref="K36:L36"/>
    <mergeCell ref="N36:O36"/>
    <mergeCell ref="Q36:R36"/>
    <mergeCell ref="B37:C37"/>
    <mergeCell ref="E37:F37"/>
    <mergeCell ref="H37:I37"/>
    <mergeCell ref="K37:L37"/>
    <mergeCell ref="N37:O37"/>
    <mergeCell ref="Q37:R37"/>
    <mergeCell ref="T36:U36"/>
    <mergeCell ref="W36:X36"/>
    <mergeCell ref="Z36:AA36"/>
    <mergeCell ref="AC36:AD36"/>
    <mergeCell ref="AF36:AG36"/>
    <mergeCell ref="AI36:AJ36"/>
    <mergeCell ref="AC39:AD39"/>
    <mergeCell ref="AF39:AG39"/>
    <mergeCell ref="AI39:AJ39"/>
    <mergeCell ref="T39:U39"/>
    <mergeCell ref="W39:X39"/>
    <mergeCell ref="Z39:AA39"/>
    <mergeCell ref="B38:C38"/>
    <mergeCell ref="E38:F38"/>
    <mergeCell ref="H38:I38"/>
    <mergeCell ref="K38:L38"/>
    <mergeCell ref="N38:O38"/>
    <mergeCell ref="Q38:R38"/>
    <mergeCell ref="B39:C39"/>
    <mergeCell ref="E39:F39"/>
    <mergeCell ref="H39:I39"/>
    <mergeCell ref="K39:L39"/>
    <mergeCell ref="N39:O39"/>
    <mergeCell ref="Q39:R39"/>
    <mergeCell ref="T38:U38"/>
    <mergeCell ref="W38:X38"/>
    <mergeCell ref="Z38:AA38"/>
    <mergeCell ref="AC38:AD38"/>
    <mergeCell ref="AF38:AG38"/>
    <mergeCell ref="AI38:AJ38"/>
    <mergeCell ref="AC41:AD41"/>
    <mergeCell ref="AF41:AG41"/>
    <mergeCell ref="AI41:AJ41"/>
    <mergeCell ref="T41:U41"/>
    <mergeCell ref="W41:X41"/>
    <mergeCell ref="Z41:AA41"/>
    <mergeCell ref="B40:C40"/>
    <mergeCell ref="E40:F40"/>
    <mergeCell ref="H40:I40"/>
    <mergeCell ref="K40:L40"/>
    <mergeCell ref="N40:O40"/>
    <mergeCell ref="Q40:R40"/>
    <mergeCell ref="B41:C41"/>
    <mergeCell ref="E41:F41"/>
    <mergeCell ref="H41:I41"/>
    <mergeCell ref="K41:L41"/>
    <mergeCell ref="N41:O41"/>
    <mergeCell ref="Q41:R41"/>
    <mergeCell ref="T40:U40"/>
    <mergeCell ref="W40:X40"/>
    <mergeCell ref="Z40:AA40"/>
    <mergeCell ref="AC40:AD40"/>
    <mergeCell ref="AF40:AG40"/>
    <mergeCell ref="AI40:AJ40"/>
    <mergeCell ref="AC43:AD43"/>
    <mergeCell ref="AF43:AG43"/>
    <mergeCell ref="AI43:AJ43"/>
    <mergeCell ref="T43:U43"/>
    <mergeCell ref="W43:X43"/>
    <mergeCell ref="Z43:AA43"/>
    <mergeCell ref="B42:C42"/>
    <mergeCell ref="E42:F42"/>
    <mergeCell ref="H42:I42"/>
    <mergeCell ref="K42:L42"/>
    <mergeCell ref="N42:O42"/>
    <mergeCell ref="Q42:R42"/>
    <mergeCell ref="B43:C43"/>
    <mergeCell ref="E43:F43"/>
    <mergeCell ref="H43:I43"/>
    <mergeCell ref="K43:L43"/>
    <mergeCell ref="N43:O43"/>
    <mergeCell ref="Q43:R43"/>
    <mergeCell ref="T42:U42"/>
    <mergeCell ref="W42:X42"/>
    <mergeCell ref="Z42:AA42"/>
    <mergeCell ref="AC42:AD42"/>
    <mergeCell ref="AF42:AG42"/>
    <mergeCell ref="AI42:AJ42"/>
    <mergeCell ref="AC45:AD45"/>
    <mergeCell ref="AF45:AG45"/>
    <mergeCell ref="AI45:AJ45"/>
    <mergeCell ref="T45:U45"/>
    <mergeCell ref="W45:X45"/>
    <mergeCell ref="Z45:AA45"/>
    <mergeCell ref="B44:C44"/>
    <mergeCell ref="E44:F44"/>
    <mergeCell ref="H44:I44"/>
    <mergeCell ref="K44:L44"/>
    <mergeCell ref="N44:O44"/>
    <mergeCell ref="Q44:R44"/>
    <mergeCell ref="B45:C45"/>
    <mergeCell ref="E45:F45"/>
    <mergeCell ref="H45:I45"/>
    <mergeCell ref="K45:L45"/>
    <mergeCell ref="N45:O45"/>
    <mergeCell ref="Q45:R45"/>
    <mergeCell ref="T44:U44"/>
    <mergeCell ref="W44:X44"/>
    <mergeCell ref="Z44:AA44"/>
    <mergeCell ref="AC44:AD44"/>
    <mergeCell ref="AF44:AG44"/>
    <mergeCell ref="AI44:AJ44"/>
    <mergeCell ref="T47:U47"/>
    <mergeCell ref="W47:X47"/>
    <mergeCell ref="Z47:AA47"/>
    <mergeCell ref="T46:U46"/>
    <mergeCell ref="W46:X46"/>
    <mergeCell ref="Z46:AA46"/>
    <mergeCell ref="AC46:AD46"/>
    <mergeCell ref="AF46:AG46"/>
    <mergeCell ref="AI46:AJ46"/>
    <mergeCell ref="K46:L46"/>
    <mergeCell ref="N46:O46"/>
    <mergeCell ref="Q46:R46"/>
    <mergeCell ref="B47:C47"/>
    <mergeCell ref="E47:F47"/>
    <mergeCell ref="H47:I47"/>
    <mergeCell ref="K47:L47"/>
    <mergeCell ref="N47:O47"/>
    <mergeCell ref="Q47:R47"/>
    <mergeCell ref="R63:T64"/>
    <mergeCell ref="AF1:AJ1"/>
    <mergeCell ref="I51:P51"/>
    <mergeCell ref="I52:P52"/>
    <mergeCell ref="I53:P53"/>
    <mergeCell ref="Q51:AJ53"/>
    <mergeCell ref="B48:C48"/>
    <mergeCell ref="D48:E48"/>
    <mergeCell ref="H48:I48"/>
    <mergeCell ref="J48:K48"/>
    <mergeCell ref="N48:O48"/>
    <mergeCell ref="P48:Q48"/>
    <mergeCell ref="T48:U48"/>
    <mergeCell ref="V48:W48"/>
    <mergeCell ref="Z48:AA48"/>
    <mergeCell ref="AB48:AC48"/>
    <mergeCell ref="AF48:AG48"/>
    <mergeCell ref="AH48:AI48"/>
    <mergeCell ref="AC47:AD47"/>
    <mergeCell ref="AF47:AG47"/>
    <mergeCell ref="AI47:AJ47"/>
    <mergeCell ref="B46:C46"/>
    <mergeCell ref="E46:F46"/>
    <mergeCell ref="H46:I46"/>
  </mergeCells>
  <phoneticPr fontId="5"/>
  <conditionalFormatting sqref="B17:C47 H17:I47 N17:O47 T17:U47 Z17:AA47 AF17:AG47">
    <cfRule type="expression" dxfId="50" priority="355">
      <formula>COUNTIF($AQ$15:$AQ$71,B17)=1</formula>
    </cfRule>
    <cfRule type="expression" dxfId="49" priority="356">
      <formula>D17="日"</formula>
    </cfRule>
    <cfRule type="expression" dxfId="48" priority="357">
      <formula>D17="土"</formula>
    </cfRule>
  </conditionalFormatting>
  <conditionalFormatting sqref="C14 E14">
    <cfRule type="expression" dxfId="47" priority="94">
      <formula>C14=""</formula>
    </cfRule>
  </conditionalFormatting>
  <conditionalFormatting sqref="D17:D47 J17:J47 P17:P47 V17:V47 AB17:AB47 AH17:AH47">
    <cfRule type="expression" dxfId="46" priority="373">
      <formula>COUNTIF($AQ$15:$AQ$71,B17)=1</formula>
    </cfRule>
    <cfRule type="expression" dxfId="45" priority="374">
      <formula>D17="日"</formula>
    </cfRule>
    <cfRule type="expression" dxfId="44" priority="375">
      <formula>D17="土"</formula>
    </cfRule>
  </conditionalFormatting>
  <conditionalFormatting sqref="E17:F47 K17:L47 Q17:R47 W17:X47 AC17:AD47 AI17:AJ47">
    <cfRule type="expression" dxfId="43" priority="97">
      <formula>E17="③"</formula>
    </cfRule>
    <cfRule type="expression" dxfId="42" priority="98">
      <formula>E17="②"</formula>
    </cfRule>
    <cfRule type="expression" dxfId="41" priority="99">
      <formula>E17="①"</formula>
    </cfRule>
  </conditionalFormatting>
  <conditionalFormatting sqref="E17:F47">
    <cfRule type="expression" dxfId="40" priority="88">
      <formula>E17=""</formula>
    </cfRule>
  </conditionalFormatting>
  <conditionalFormatting sqref="I14 O14 U14 AA14 AG14">
    <cfRule type="expression" dxfId="39" priority="4">
      <formula>I14=""</formula>
    </cfRule>
  </conditionalFormatting>
  <conditionalFormatting sqref="K14">
    <cfRule type="expression" dxfId="38" priority="93">
      <formula>K14=""</formula>
    </cfRule>
  </conditionalFormatting>
  <conditionalFormatting sqref="K17:L47">
    <cfRule type="expression" dxfId="37" priority="87">
      <formula>K17=""</formula>
    </cfRule>
  </conditionalFormatting>
  <conditionalFormatting sqref="Q14">
    <cfRule type="expression" dxfId="36" priority="22">
      <formula>Q14=""</formula>
    </cfRule>
  </conditionalFormatting>
  <conditionalFormatting sqref="Q17:R47">
    <cfRule type="expression" dxfId="35" priority="86">
      <formula>Q17=""</formula>
    </cfRule>
  </conditionalFormatting>
  <conditionalFormatting sqref="W14">
    <cfRule type="expression" dxfId="34" priority="21">
      <formula>W14=""</formula>
    </cfRule>
  </conditionalFormatting>
  <conditionalFormatting sqref="W17:X47">
    <cfRule type="expression" dxfId="33" priority="85">
      <formula>W17=""</formula>
    </cfRule>
  </conditionalFormatting>
  <conditionalFormatting sqref="AC14">
    <cfRule type="expression" dxfId="32" priority="20">
      <formula>AC14=""</formula>
    </cfRule>
  </conditionalFormatting>
  <conditionalFormatting sqref="AC17:AD47">
    <cfRule type="expression" dxfId="31" priority="84">
      <formula>AC17=""</formula>
    </cfRule>
  </conditionalFormatting>
  <conditionalFormatting sqref="AI14">
    <cfRule type="expression" dxfId="30" priority="19">
      <formula>AI14=""</formula>
    </cfRule>
  </conditionalFormatting>
  <conditionalFormatting sqref="AI17:AJ47">
    <cfRule type="expression" dxfId="29" priority="6">
      <formula>AI17=""</formula>
    </cfRule>
  </conditionalFormatting>
  <dataValidations count="1">
    <dataValidation type="list" allowBlank="1" showInputMessage="1" showErrorMessage="1" errorTitle="数値が違います" error="休日・休暇の場合①②③のいずれかを入力してください。_x000a_出勤している場合は空欄となります。" sqref="E17:F47 W17:Y47 AC17:AE47 K17:L47 Q17:R47 AI17:AJ47" xr:uid="{00000000-0002-0000-0600-000000000000}">
      <formula1>"①,②,③"</formula1>
    </dataValidation>
  </dataValidations>
  <pageMargins left="0.70866141732283472" right="0.70866141732283472" top="0.43307086614173229" bottom="0.35433070866141736" header="0.31496062992125984" footer="0.31496062992125984"/>
  <pageSetup paperSize="9" scale="58" orientation="portrait" blackAndWhite="1" r:id="rId1"/>
  <headerFooter>
    <oddFooter>&amp;C&amp;20 8</oddFooter>
  </headerFooter>
  <rowBreaks count="1" manualBreakCount="1">
    <brk id="64" max="35" man="1"/>
  </rowBreaks>
  <legacyDrawing r:id="rId2"/>
  <extLst>
    <ext xmlns:x14="http://schemas.microsoft.com/office/spreadsheetml/2009/9/main" uri="{78C0D931-6437-407d-A8EE-F0AAD7539E65}">
      <x14:conditionalFormattings>
        <x14:conditionalFormatting xmlns:xm="http://schemas.microsoft.com/office/excel/2006/main">
          <x14:cfRule type="expression" priority="36" id="{0E04AC2E-429C-41CF-A47E-AD77B1FC6B88}">
            <xm:f>$B17&lt;申２!$AA$22</xm:f>
            <x14:dxf>
              <fill>
                <patternFill>
                  <bgColor theme="0" tint="-0.499984740745262"/>
                </patternFill>
              </fill>
            </x14:dxf>
          </x14:cfRule>
          <xm:sqref>B17:F47</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errorTitle="半角数字ではありません" error="半角数字で入力してください" xr:uid="{00000000-0002-0000-0600-000002000000}">
          <x14:formula1>
            <xm:f>入力規則!$G$2:$G$13</xm:f>
          </x14:formula1>
          <xm:sqref>K14 Q14 AI14 AC14 W14</xm:sqref>
        </x14:dataValidation>
        <x14:dataValidation type="list" allowBlank="1" showInputMessage="1" showErrorMessage="1" errorTitle="半角数字ではありません" error="半角数字で入力してください" xr:uid="{A02F1407-FB0F-4CBC-9ACA-C591D8350736}">
          <x14:formula1>
            <xm:f>入力規則!$F$6:$F$8</xm:f>
          </x14:formula1>
          <xm:sqref>C14 I14 O14 U14 AA14 AG14</xm:sqref>
        </x14:dataValidation>
        <x14:dataValidation type="list" allowBlank="1" showInputMessage="1" showErrorMessage="1" errorTitle="半角数字ではありません" error="半角数字で入力してください" xr:uid="{00000000-0002-0000-0600-000003000000}">
          <x14:formula1>
            <xm:f>入力規則!H2:H13</xm:f>
          </x14:formula1>
          <xm:sqref>E14</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AB7CB8-3BC0-4393-A56F-19CE1E8E4F68}">
  <sheetPr>
    <tabColor rgb="FFFFC000"/>
    <pageSetUpPr fitToPage="1"/>
  </sheetPr>
  <dimension ref="B1:Y25"/>
  <sheetViews>
    <sheetView showGridLines="0" zoomScaleNormal="100" zoomScaleSheetLayoutView="100" workbookViewId="0">
      <selection activeCell="E8" sqref="E8:T8"/>
    </sheetView>
  </sheetViews>
  <sheetFormatPr defaultColWidth="9" defaultRowHeight="13.2"/>
  <cols>
    <col min="1" max="1" width="1.33203125" style="181" customWidth="1"/>
    <col min="2" max="3" width="9" style="181"/>
    <col min="4" max="4" width="20.44140625" style="181" customWidth="1"/>
    <col min="5" max="6" width="2.44140625" style="181" customWidth="1"/>
    <col min="7" max="10" width="3.109375" style="181" customWidth="1"/>
    <col min="11" max="12" width="2.44140625" style="181" customWidth="1"/>
    <col min="13" max="19" width="3.109375" style="181" customWidth="1"/>
    <col min="20" max="20" width="3.109375" style="314" customWidth="1"/>
    <col min="21" max="21" width="48.44140625" style="181" customWidth="1"/>
    <col min="22" max="22" width="10.44140625" style="181" customWidth="1"/>
    <col min="23" max="23" width="13.21875" style="314" hidden="1" customWidth="1"/>
    <col min="24" max="24" width="9" style="181" hidden="1" customWidth="1"/>
    <col min="25" max="25" width="9" style="181" customWidth="1"/>
    <col min="26" max="16384" width="9" style="181"/>
  </cols>
  <sheetData>
    <row r="1" spans="2:25" ht="16.2">
      <c r="B1" s="313" t="s">
        <v>442</v>
      </c>
      <c r="J1" s="386"/>
    </row>
    <row r="2" spans="2:25" ht="8.4" customHeight="1"/>
    <row r="3" spans="2:25" ht="43.5" customHeight="1">
      <c r="B3" s="315" t="s">
        <v>7</v>
      </c>
      <c r="C3" s="315"/>
      <c r="D3" s="776" t="str">
        <f>IF(申１!P10="","",申１!P10)</f>
        <v/>
      </c>
      <c r="E3" s="777"/>
      <c r="F3" s="777"/>
      <c r="G3" s="777"/>
      <c r="H3" s="777"/>
      <c r="I3" s="777"/>
      <c r="J3" s="777"/>
      <c r="K3" s="777"/>
      <c r="L3" s="777"/>
      <c r="M3" s="777"/>
      <c r="N3" s="777"/>
      <c r="O3" s="777"/>
      <c r="P3" s="777"/>
      <c r="Q3" s="777"/>
      <c r="R3" s="777"/>
      <c r="S3" s="777"/>
      <c r="T3" s="778"/>
    </row>
    <row r="4" spans="2:25" ht="14.25" customHeight="1"/>
    <row r="5" spans="2:25" ht="21" customHeight="1" thickBot="1">
      <c r="B5" s="181" t="s">
        <v>285</v>
      </c>
    </row>
    <row r="6" spans="2:25" ht="43.5" customHeight="1">
      <c r="B6" s="815" t="s">
        <v>429</v>
      </c>
      <c r="C6" s="816"/>
      <c r="D6" s="817"/>
      <c r="E6" s="328"/>
      <c r="F6" s="328"/>
      <c r="G6" s="836" t="s">
        <v>393</v>
      </c>
      <c r="H6" s="836"/>
      <c r="I6" s="836"/>
      <c r="J6" s="836"/>
      <c r="K6" s="328"/>
      <c r="L6" s="325"/>
      <c r="M6" s="836" t="s">
        <v>392</v>
      </c>
      <c r="N6" s="836"/>
      <c r="O6" s="836"/>
      <c r="P6" s="836"/>
      <c r="Q6" s="836"/>
      <c r="R6" s="836"/>
      <c r="S6" s="836"/>
      <c r="T6" s="837"/>
      <c r="U6" s="74" t="str">
        <f>IF(X6=TRUE,"※　加算の対象外です","")</f>
        <v/>
      </c>
      <c r="W6" s="391" t="b">
        <v>0</v>
      </c>
      <c r="X6" s="183" t="b">
        <v>0</v>
      </c>
    </row>
    <row r="7" spans="2:25" ht="22.5" customHeight="1">
      <c r="B7" s="335"/>
      <c r="C7" s="334"/>
      <c r="D7" s="359"/>
      <c r="E7" s="822" t="s">
        <v>409</v>
      </c>
      <c r="F7" s="823"/>
      <c r="G7" s="823"/>
      <c r="H7" s="823"/>
      <c r="I7" s="823"/>
      <c r="J7" s="347"/>
      <c r="K7" s="360"/>
      <c r="L7" s="318"/>
      <c r="M7" s="347"/>
      <c r="N7" s="347"/>
      <c r="O7" s="347"/>
      <c r="P7" s="347"/>
      <c r="Q7" s="347"/>
      <c r="R7" s="347"/>
      <c r="S7" s="347"/>
      <c r="T7" s="361"/>
      <c r="U7" s="74"/>
      <c r="W7" s="391"/>
      <c r="X7" s="183"/>
    </row>
    <row r="8" spans="2:25" ht="79.5" customHeight="1">
      <c r="B8" s="792" t="s">
        <v>378</v>
      </c>
      <c r="C8" s="793"/>
      <c r="D8" s="794"/>
      <c r="E8" s="818"/>
      <c r="F8" s="819"/>
      <c r="G8" s="819"/>
      <c r="H8" s="819"/>
      <c r="I8" s="819"/>
      <c r="J8" s="819"/>
      <c r="K8" s="820"/>
      <c r="L8" s="820"/>
      <c r="M8" s="820"/>
      <c r="N8" s="820"/>
      <c r="O8" s="820"/>
      <c r="P8" s="820"/>
      <c r="Q8" s="820"/>
      <c r="R8" s="820"/>
      <c r="S8" s="820"/>
      <c r="T8" s="821"/>
      <c r="W8" s="827"/>
      <c r="X8" s="828"/>
      <c r="Y8" s="828"/>
    </row>
    <row r="9" spans="2:25" ht="22.5" customHeight="1">
      <c r="B9" s="792"/>
      <c r="C9" s="793"/>
      <c r="D9" s="794"/>
      <c r="E9" s="822" t="s">
        <v>410</v>
      </c>
      <c r="F9" s="823"/>
      <c r="G9" s="823"/>
      <c r="H9" s="823"/>
      <c r="I9" s="823"/>
      <c r="J9" s="823"/>
      <c r="K9" s="823"/>
      <c r="L9" s="823"/>
      <c r="M9" s="823"/>
      <c r="N9" s="823"/>
      <c r="O9" s="823"/>
      <c r="P9" s="823"/>
      <c r="Q9" s="823"/>
      <c r="R9" s="823"/>
      <c r="S9" s="823"/>
      <c r="T9" s="824"/>
      <c r="W9" s="396"/>
      <c r="X9" s="316"/>
      <c r="Y9" s="316"/>
    </row>
    <row r="10" spans="2:25" ht="79.5" customHeight="1">
      <c r="B10" s="792"/>
      <c r="C10" s="793"/>
      <c r="D10" s="794"/>
      <c r="E10" s="829"/>
      <c r="F10" s="830"/>
      <c r="G10" s="830"/>
      <c r="H10" s="830"/>
      <c r="I10" s="830"/>
      <c r="J10" s="830"/>
      <c r="K10" s="830"/>
      <c r="L10" s="830"/>
      <c r="M10" s="830"/>
      <c r="N10" s="830"/>
      <c r="O10" s="830"/>
      <c r="P10" s="830"/>
      <c r="Q10" s="830"/>
      <c r="R10" s="830"/>
      <c r="S10" s="830"/>
      <c r="T10" s="831"/>
      <c r="W10" s="396"/>
      <c r="X10" s="316"/>
      <c r="Y10" s="316"/>
    </row>
    <row r="11" spans="2:25" ht="21" customHeight="1">
      <c r="B11" s="792"/>
      <c r="C11" s="793"/>
      <c r="D11" s="794"/>
      <c r="E11" s="832" t="s">
        <v>411</v>
      </c>
      <c r="F11" s="833"/>
      <c r="G11" s="833"/>
      <c r="H11" s="833"/>
      <c r="I11" s="833"/>
      <c r="J11" s="833"/>
      <c r="K11" s="834"/>
      <c r="L11" s="834"/>
      <c r="M11" s="834"/>
      <c r="N11" s="834"/>
      <c r="O11" s="834"/>
      <c r="P11" s="834"/>
      <c r="Q11" s="834"/>
      <c r="R11" s="834"/>
      <c r="S11" s="834"/>
      <c r="T11" s="835"/>
      <c r="W11" s="396"/>
      <c r="X11" s="316"/>
      <c r="Y11" s="316"/>
    </row>
    <row r="12" spans="2:25" ht="23.25" customHeight="1">
      <c r="B12" s="792"/>
      <c r="C12" s="793"/>
      <c r="D12" s="794"/>
      <c r="E12" s="329"/>
      <c r="F12" s="790" t="s">
        <v>414</v>
      </c>
      <c r="G12" s="790"/>
      <c r="H12" s="790"/>
      <c r="I12" s="790"/>
      <c r="J12" s="790"/>
      <c r="K12" s="790"/>
      <c r="L12" s="330"/>
      <c r="M12" s="790" t="s">
        <v>415</v>
      </c>
      <c r="N12" s="790"/>
      <c r="O12" s="790"/>
      <c r="P12" s="790"/>
      <c r="Q12" s="790"/>
      <c r="R12" s="790"/>
      <c r="S12" s="790"/>
      <c r="T12" s="791"/>
      <c r="W12" s="391" t="b">
        <v>0</v>
      </c>
      <c r="X12" s="183" t="b">
        <v>0</v>
      </c>
    </row>
    <row r="13" spans="2:25" ht="23.25" customHeight="1">
      <c r="B13" s="792"/>
      <c r="C13" s="793"/>
      <c r="D13" s="794"/>
      <c r="E13" s="331"/>
      <c r="F13" s="790" t="s">
        <v>416</v>
      </c>
      <c r="G13" s="790"/>
      <c r="H13" s="790"/>
      <c r="I13" s="790"/>
      <c r="J13" s="790"/>
      <c r="K13" s="790"/>
      <c r="L13" s="790"/>
      <c r="M13" s="790"/>
      <c r="N13" s="790"/>
      <c r="O13" s="790"/>
      <c r="P13" s="790"/>
      <c r="Q13" s="790"/>
      <c r="R13" s="790"/>
      <c r="S13" s="790"/>
      <c r="T13" s="791"/>
      <c r="W13" s="391" t="b">
        <v>0</v>
      </c>
    </row>
    <row r="14" spans="2:25" ht="23.25" customHeight="1">
      <c r="B14" s="792"/>
      <c r="C14" s="793"/>
      <c r="D14" s="794"/>
      <c r="E14" s="331"/>
      <c r="F14" s="825" t="s">
        <v>417</v>
      </c>
      <c r="G14" s="825"/>
      <c r="H14" s="825"/>
      <c r="I14" s="826"/>
      <c r="J14" s="826"/>
      <c r="K14" s="826"/>
      <c r="L14" s="826"/>
      <c r="M14" s="826"/>
      <c r="N14" s="826"/>
      <c r="O14" s="826"/>
      <c r="P14" s="826"/>
      <c r="Q14" s="330" t="s">
        <v>296</v>
      </c>
      <c r="R14" s="330"/>
      <c r="S14" s="330"/>
      <c r="T14" s="388"/>
      <c r="W14" s="391" t="b">
        <v>0</v>
      </c>
    </row>
    <row r="15" spans="2:25" ht="60" customHeight="1">
      <c r="B15" s="785" t="s">
        <v>287</v>
      </c>
      <c r="C15" s="786"/>
      <c r="D15" s="786"/>
      <c r="E15" s="787"/>
      <c r="F15" s="788"/>
      <c r="G15" s="788"/>
      <c r="H15" s="788"/>
      <c r="I15" s="788"/>
      <c r="J15" s="788"/>
      <c r="K15" s="788"/>
      <c r="L15" s="788"/>
      <c r="M15" s="788"/>
      <c r="N15" s="788"/>
      <c r="O15" s="788"/>
      <c r="P15" s="788"/>
      <c r="Q15" s="788"/>
      <c r="R15" s="788"/>
      <c r="S15" s="788"/>
      <c r="T15" s="789"/>
    </row>
    <row r="16" spans="2:25" ht="43.5" customHeight="1">
      <c r="B16" s="785" t="s">
        <v>407</v>
      </c>
      <c r="C16" s="786"/>
      <c r="D16" s="786"/>
      <c r="E16" s="332"/>
      <c r="F16" s="332"/>
      <c r="G16" s="813" t="s">
        <v>393</v>
      </c>
      <c r="H16" s="813"/>
      <c r="I16" s="813"/>
      <c r="J16" s="813"/>
      <c r="K16" s="332"/>
      <c r="L16" s="333"/>
      <c r="M16" s="813" t="s">
        <v>392</v>
      </c>
      <c r="N16" s="813"/>
      <c r="O16" s="813"/>
      <c r="P16" s="813"/>
      <c r="Q16" s="813"/>
      <c r="R16" s="813"/>
      <c r="S16" s="813"/>
      <c r="T16" s="814"/>
      <c r="W16" s="391" t="b">
        <v>0</v>
      </c>
      <c r="X16" s="183" t="b">
        <v>0</v>
      </c>
    </row>
    <row r="17" spans="2:24" ht="78.75" customHeight="1" thickBot="1">
      <c r="B17" s="808" t="s">
        <v>389</v>
      </c>
      <c r="C17" s="809"/>
      <c r="D17" s="809"/>
      <c r="E17" s="810"/>
      <c r="F17" s="810"/>
      <c r="G17" s="810"/>
      <c r="H17" s="810"/>
      <c r="I17" s="810"/>
      <c r="J17" s="810"/>
      <c r="K17" s="811"/>
      <c r="L17" s="811"/>
      <c r="M17" s="811"/>
      <c r="N17" s="811"/>
      <c r="O17" s="811"/>
      <c r="P17" s="811"/>
      <c r="Q17" s="811"/>
      <c r="R17" s="811"/>
      <c r="S17" s="811"/>
      <c r="T17" s="812"/>
    </row>
    <row r="18" spans="2:24" ht="16.95" customHeight="1"/>
    <row r="19" spans="2:24" ht="18.75" customHeight="1" thickBot="1">
      <c r="B19" s="181" t="s">
        <v>443</v>
      </c>
    </row>
    <row r="20" spans="2:24" ht="20.7" customHeight="1">
      <c r="B20" s="795" t="s">
        <v>288</v>
      </c>
      <c r="C20" s="796"/>
      <c r="D20" s="797"/>
      <c r="E20" s="327" t="s">
        <v>344</v>
      </c>
      <c r="F20" s="806" t="s">
        <v>391</v>
      </c>
      <c r="G20" s="806"/>
      <c r="H20" s="806"/>
      <c r="I20" s="806"/>
      <c r="J20" s="806"/>
      <c r="K20" s="806"/>
      <c r="L20" s="806"/>
      <c r="M20" s="806"/>
      <c r="N20" s="806"/>
      <c r="O20" s="806"/>
      <c r="P20" s="806"/>
      <c r="Q20" s="806"/>
      <c r="R20" s="806"/>
      <c r="S20" s="806"/>
      <c r="T20" s="807"/>
      <c r="W20" s="391" t="b">
        <v>0</v>
      </c>
    </row>
    <row r="21" spans="2:24" ht="20.7" customHeight="1">
      <c r="B21" s="792"/>
      <c r="C21" s="793"/>
      <c r="D21" s="794"/>
      <c r="E21" s="326"/>
      <c r="F21" s="804" t="s">
        <v>390</v>
      </c>
      <c r="G21" s="804"/>
      <c r="H21" s="804"/>
      <c r="I21" s="804"/>
      <c r="J21" s="804"/>
      <c r="K21" s="804"/>
      <c r="L21" s="804"/>
      <c r="M21" s="804"/>
      <c r="N21" s="804"/>
      <c r="O21" s="804"/>
      <c r="P21" s="804"/>
      <c r="Q21" s="804"/>
      <c r="R21" s="804"/>
      <c r="S21" s="804"/>
      <c r="T21" s="805"/>
      <c r="W21" s="391" t="b">
        <v>0</v>
      </c>
    </row>
    <row r="22" spans="2:24" ht="20.7" customHeight="1">
      <c r="B22" s="798"/>
      <c r="C22" s="799"/>
      <c r="D22" s="800"/>
      <c r="E22" s="801" t="s">
        <v>408</v>
      </c>
      <c r="F22" s="802"/>
      <c r="G22" s="802"/>
      <c r="H22" s="802"/>
      <c r="I22" s="802"/>
      <c r="J22" s="802"/>
      <c r="K22" s="802"/>
      <c r="L22" s="802"/>
      <c r="M22" s="802"/>
      <c r="N22" s="802"/>
      <c r="O22" s="802"/>
      <c r="P22" s="802"/>
      <c r="Q22" s="802"/>
      <c r="R22" s="802"/>
      <c r="S22" s="802"/>
      <c r="T22" s="803"/>
    </row>
    <row r="23" spans="2:24" ht="23.1" customHeight="1">
      <c r="B23" s="779" t="s">
        <v>444</v>
      </c>
      <c r="C23" s="780"/>
      <c r="D23" s="780"/>
      <c r="E23" s="317"/>
      <c r="F23" s="318"/>
      <c r="G23" s="318"/>
      <c r="H23" s="318"/>
      <c r="I23" s="318"/>
      <c r="J23" s="318"/>
      <c r="K23" s="318"/>
      <c r="L23" s="318"/>
      <c r="M23" s="318"/>
      <c r="N23" s="318"/>
      <c r="O23" s="318"/>
      <c r="P23" s="318"/>
      <c r="Q23" s="318"/>
      <c r="R23" s="318"/>
      <c r="S23" s="318"/>
      <c r="T23" s="319"/>
    </row>
    <row r="24" spans="2:24" ht="30.75" customHeight="1">
      <c r="B24" s="781"/>
      <c r="C24" s="782"/>
      <c r="D24" s="782"/>
      <c r="E24" s="320" t="s">
        <v>2</v>
      </c>
      <c r="G24" s="183"/>
      <c r="H24" s="181" t="s">
        <v>302</v>
      </c>
      <c r="I24" s="183"/>
      <c r="J24" s="181" t="s">
        <v>95</v>
      </c>
      <c r="K24" s="775"/>
      <c r="L24" s="775"/>
      <c r="M24" s="181" t="s">
        <v>134</v>
      </c>
      <c r="T24" s="321"/>
      <c r="U24" s="406" t="str">
        <f>IF(W24=1,"",IF(W24&lt;W25,"※　令和6年3月31日以前の日付では申請できません。",""))</f>
        <v/>
      </c>
      <c r="W24" s="397">
        <f>IFERROR(DATEVALUE(CONCATENATE(E24,G24,H24,I24,J24,K24,M24)),1)</f>
        <v>1</v>
      </c>
      <c r="X24" s="405">
        <f>W24</f>
        <v>1</v>
      </c>
    </row>
    <row r="25" spans="2:24" ht="23.1" customHeight="1" thickBot="1">
      <c r="B25" s="783"/>
      <c r="C25" s="784"/>
      <c r="D25" s="784"/>
      <c r="E25" s="322"/>
      <c r="F25" s="323"/>
      <c r="G25" s="323"/>
      <c r="H25" s="323"/>
      <c r="I25" s="323"/>
      <c r="J25" s="323"/>
      <c r="K25" s="323"/>
      <c r="L25" s="323"/>
      <c r="M25" s="323"/>
      <c r="N25" s="323"/>
      <c r="O25" s="323"/>
      <c r="P25" s="323"/>
      <c r="Q25" s="323"/>
      <c r="R25" s="323"/>
      <c r="S25" s="323"/>
      <c r="T25" s="324"/>
      <c r="W25" s="407">
        <v>45383</v>
      </c>
    </row>
  </sheetData>
  <sheetProtection algorithmName="SHA-512" hashValue="nHzIudY21PnMtW5rV4RP0JUKvCvGz3StSaLTqTTUOuNaA5WWhOmK6gBrEjoJLhJ4YdANLbtHHDvN0rJLIy46Uw==" saltValue="InZXGyztKkorqbh5FFPUOA==" spinCount="100000" sheet="1" selectLockedCells="1"/>
  <mergeCells count="29">
    <mergeCell ref="W8:Y8"/>
    <mergeCell ref="E10:T10"/>
    <mergeCell ref="E11:T11"/>
    <mergeCell ref="G6:J6"/>
    <mergeCell ref="M6:T6"/>
    <mergeCell ref="G16:J16"/>
    <mergeCell ref="M16:T16"/>
    <mergeCell ref="B6:D6"/>
    <mergeCell ref="E8:T8"/>
    <mergeCell ref="E7:I7"/>
    <mergeCell ref="E9:T9"/>
    <mergeCell ref="F14:H14"/>
    <mergeCell ref="I14:P14"/>
    <mergeCell ref="K24:L24"/>
    <mergeCell ref="D3:T3"/>
    <mergeCell ref="B23:D25"/>
    <mergeCell ref="B15:D15"/>
    <mergeCell ref="E15:T15"/>
    <mergeCell ref="F12:K12"/>
    <mergeCell ref="M12:T12"/>
    <mergeCell ref="F13:T13"/>
    <mergeCell ref="B8:D14"/>
    <mergeCell ref="B20:D22"/>
    <mergeCell ref="E22:T22"/>
    <mergeCell ref="F21:T21"/>
    <mergeCell ref="F20:T20"/>
    <mergeCell ref="B16:D16"/>
    <mergeCell ref="B17:D17"/>
    <mergeCell ref="E17:T17"/>
  </mergeCells>
  <phoneticPr fontId="5"/>
  <conditionalFormatting sqref="E20:E21">
    <cfRule type="expression" dxfId="27" priority="31">
      <formula>COUNTIF($W$20:$W$21,FALSE)=2</formula>
    </cfRule>
  </conditionalFormatting>
  <conditionalFormatting sqref="E6:F6">
    <cfRule type="expression" dxfId="26" priority="46">
      <formula>$W$6=FALSE</formula>
    </cfRule>
  </conditionalFormatting>
  <conditionalFormatting sqref="E16:F16">
    <cfRule type="expression" dxfId="25" priority="32">
      <formula>$X$16=TRUE</formula>
    </cfRule>
    <cfRule type="expression" dxfId="24" priority="35">
      <formula>$W$16=FALSE</formula>
    </cfRule>
  </conditionalFormatting>
  <conditionalFormatting sqref="E8:T8">
    <cfRule type="expression" dxfId="23" priority="10">
      <formula>$E$8=""</formula>
    </cfRule>
  </conditionalFormatting>
  <conditionalFormatting sqref="E10:T10">
    <cfRule type="expression" dxfId="22" priority="9">
      <formula>$E$10=""</formula>
    </cfRule>
  </conditionalFormatting>
  <conditionalFormatting sqref="E15:T15">
    <cfRule type="expression" dxfId="21" priority="6">
      <formula>$E$15=""</formula>
    </cfRule>
  </conditionalFormatting>
  <conditionalFormatting sqref="E17:T17">
    <cfRule type="expression" dxfId="20" priority="2">
      <formula>$X$16=TRUE</formula>
    </cfRule>
    <cfRule type="expression" dxfId="19" priority="7">
      <formula>$E$17=""</formula>
    </cfRule>
  </conditionalFormatting>
  <conditionalFormatting sqref="G24">
    <cfRule type="expression" dxfId="18" priority="26">
      <formula>$G$24=""</formula>
    </cfRule>
  </conditionalFormatting>
  <conditionalFormatting sqref="I24">
    <cfRule type="expression" dxfId="17" priority="25">
      <formula>$I$24=""</formula>
    </cfRule>
  </conditionalFormatting>
  <conditionalFormatting sqref="I14:P14">
    <cfRule type="expression" dxfId="16" priority="3">
      <formula>COUNTIF($W$12:$X$13,FALSE)&lt;&gt;3</formula>
    </cfRule>
    <cfRule type="expression" dxfId="15" priority="4">
      <formula>AND($W$14=TRUE,$I$14&lt;&gt;"")</formula>
    </cfRule>
    <cfRule type="expression" dxfId="14" priority="5">
      <formula>$I$14=""</formula>
    </cfRule>
  </conditionalFormatting>
  <conditionalFormatting sqref="K24">
    <cfRule type="expression" dxfId="13" priority="27">
      <formula>$K$24=""</formula>
    </cfRule>
  </conditionalFormatting>
  <conditionalFormatting sqref="K6:L6">
    <cfRule type="expression" dxfId="12" priority="44">
      <formula>$W$6=TRUE</formula>
    </cfRule>
    <cfRule type="expression" dxfId="11" priority="45">
      <formula>$X$6=FALSE</formula>
    </cfRule>
  </conditionalFormatting>
  <conditionalFormatting sqref="K16:L16">
    <cfRule type="expression" dxfId="10" priority="33">
      <formula>$W$16=TRUE</formula>
    </cfRule>
    <cfRule type="expression" dxfId="9" priority="34">
      <formula>$X$16=FALSE</formula>
    </cfRule>
  </conditionalFormatting>
  <conditionalFormatting sqref="L12 E12:E14">
    <cfRule type="expression" dxfId="8" priority="18">
      <formula>COUNTIF($W$12:$X$14,FALSE)=4</formula>
    </cfRule>
  </conditionalFormatting>
  <printOptions horizontalCentered="1"/>
  <pageMargins left="0.70866141732283472" right="0.70866141732283472" top="0.74803149606299213" bottom="0.74803149606299213" header="0.31496062992125984" footer="0.31496062992125984"/>
  <pageSetup paperSize="9" orientation="portrait" blackAndWhite="1" r:id="rId1"/>
  <headerFooter>
    <oddHeader>&amp;L様式第1号【別紙】&amp;R令和6年度ママ</oddHeader>
    <oddFooter>&amp;C加算①</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88421" r:id="rId4" name="Check Box 5">
              <controlPr defaultSize="0" autoFill="0" autoLine="0" autoPict="0">
                <anchor moveWithCells="1">
                  <from>
                    <xdr:col>4</xdr:col>
                    <xdr:colOff>99060</xdr:colOff>
                    <xdr:row>5</xdr:row>
                    <xdr:rowOff>137160</xdr:rowOff>
                  </from>
                  <to>
                    <xdr:col>5</xdr:col>
                    <xdr:colOff>121920</xdr:colOff>
                    <xdr:row>5</xdr:row>
                    <xdr:rowOff>388620</xdr:rowOff>
                  </to>
                </anchor>
              </controlPr>
            </control>
          </mc:Choice>
        </mc:AlternateContent>
        <mc:AlternateContent xmlns:mc="http://schemas.openxmlformats.org/markup-compatibility/2006">
          <mc:Choice Requires="x14">
            <control shapeId="188422" r:id="rId5" name="Check Box 6">
              <controlPr defaultSize="0" autoFill="0" autoLine="0" autoPict="0">
                <anchor moveWithCells="1">
                  <from>
                    <xdr:col>10</xdr:col>
                    <xdr:colOff>99060</xdr:colOff>
                    <xdr:row>5</xdr:row>
                    <xdr:rowOff>160020</xdr:rowOff>
                  </from>
                  <to>
                    <xdr:col>11</xdr:col>
                    <xdr:colOff>152400</xdr:colOff>
                    <xdr:row>5</xdr:row>
                    <xdr:rowOff>388620</xdr:rowOff>
                  </to>
                </anchor>
              </controlPr>
            </control>
          </mc:Choice>
        </mc:AlternateContent>
        <mc:AlternateContent xmlns:mc="http://schemas.openxmlformats.org/markup-compatibility/2006">
          <mc:Choice Requires="x14">
            <control shapeId="188425" r:id="rId6" name="Check Box 9">
              <controlPr defaultSize="0" autoFill="0" autoLine="0" autoPict="0">
                <anchor moveWithCells="1">
                  <from>
                    <xdr:col>4</xdr:col>
                    <xdr:colOff>30480</xdr:colOff>
                    <xdr:row>11</xdr:row>
                    <xdr:rowOff>60960</xdr:rowOff>
                  </from>
                  <to>
                    <xdr:col>5</xdr:col>
                    <xdr:colOff>60960</xdr:colOff>
                    <xdr:row>11</xdr:row>
                    <xdr:rowOff>266700</xdr:rowOff>
                  </to>
                </anchor>
              </controlPr>
            </control>
          </mc:Choice>
        </mc:AlternateContent>
        <mc:AlternateContent xmlns:mc="http://schemas.openxmlformats.org/markup-compatibility/2006">
          <mc:Choice Requires="x14">
            <control shapeId="188426" r:id="rId7" name="Check Box 10">
              <controlPr defaultSize="0" autoFill="0" autoLine="0" autoPict="0">
                <anchor moveWithCells="1">
                  <from>
                    <xdr:col>11</xdr:col>
                    <xdr:colOff>7620</xdr:colOff>
                    <xdr:row>11</xdr:row>
                    <xdr:rowOff>68580</xdr:rowOff>
                  </from>
                  <to>
                    <xdr:col>12</xdr:col>
                    <xdr:colOff>38100</xdr:colOff>
                    <xdr:row>11</xdr:row>
                    <xdr:rowOff>266700</xdr:rowOff>
                  </to>
                </anchor>
              </controlPr>
            </control>
          </mc:Choice>
        </mc:AlternateContent>
        <mc:AlternateContent xmlns:mc="http://schemas.openxmlformats.org/markup-compatibility/2006">
          <mc:Choice Requires="x14">
            <control shapeId="188427" r:id="rId8" name="Check Box 11">
              <controlPr defaultSize="0" autoFill="0" autoLine="0" autoPict="0">
                <anchor moveWithCells="1">
                  <from>
                    <xdr:col>4</xdr:col>
                    <xdr:colOff>38100</xdr:colOff>
                    <xdr:row>12</xdr:row>
                    <xdr:rowOff>68580</xdr:rowOff>
                  </from>
                  <to>
                    <xdr:col>5</xdr:col>
                    <xdr:colOff>68580</xdr:colOff>
                    <xdr:row>12</xdr:row>
                    <xdr:rowOff>274320</xdr:rowOff>
                  </to>
                </anchor>
              </controlPr>
            </control>
          </mc:Choice>
        </mc:AlternateContent>
        <mc:AlternateContent xmlns:mc="http://schemas.openxmlformats.org/markup-compatibility/2006">
          <mc:Choice Requires="x14">
            <control shapeId="188428" r:id="rId9" name="Check Box 12">
              <controlPr defaultSize="0" autoFill="0" autoLine="0" autoPict="0">
                <anchor moveWithCells="1">
                  <from>
                    <xdr:col>4</xdr:col>
                    <xdr:colOff>38100</xdr:colOff>
                    <xdr:row>13</xdr:row>
                    <xdr:rowOff>30480</xdr:rowOff>
                  </from>
                  <to>
                    <xdr:col>5</xdr:col>
                    <xdr:colOff>137160</xdr:colOff>
                    <xdr:row>13</xdr:row>
                    <xdr:rowOff>259080</xdr:rowOff>
                  </to>
                </anchor>
              </controlPr>
            </control>
          </mc:Choice>
        </mc:AlternateContent>
        <mc:AlternateContent xmlns:mc="http://schemas.openxmlformats.org/markup-compatibility/2006">
          <mc:Choice Requires="x14">
            <control shapeId="188429" r:id="rId10" name="Check Box 13">
              <controlPr defaultSize="0" autoFill="0" autoLine="0" autoPict="0">
                <anchor moveWithCells="1">
                  <from>
                    <xdr:col>4</xdr:col>
                    <xdr:colOff>7620</xdr:colOff>
                    <xdr:row>19</xdr:row>
                    <xdr:rowOff>38100</xdr:rowOff>
                  </from>
                  <to>
                    <xdr:col>5</xdr:col>
                    <xdr:colOff>68580</xdr:colOff>
                    <xdr:row>20</xdr:row>
                    <xdr:rowOff>0</xdr:rowOff>
                  </to>
                </anchor>
              </controlPr>
            </control>
          </mc:Choice>
        </mc:AlternateContent>
        <mc:AlternateContent xmlns:mc="http://schemas.openxmlformats.org/markup-compatibility/2006">
          <mc:Choice Requires="x14">
            <control shapeId="188430" r:id="rId11" name="Check Box 14">
              <controlPr defaultSize="0" autoFill="0" autoLine="0" autoPict="0">
                <anchor moveWithCells="1">
                  <from>
                    <xdr:col>4</xdr:col>
                    <xdr:colOff>7620</xdr:colOff>
                    <xdr:row>20</xdr:row>
                    <xdr:rowOff>45720</xdr:rowOff>
                  </from>
                  <to>
                    <xdr:col>5</xdr:col>
                    <xdr:colOff>83820</xdr:colOff>
                    <xdr:row>21</xdr:row>
                    <xdr:rowOff>0</xdr:rowOff>
                  </to>
                </anchor>
              </controlPr>
            </control>
          </mc:Choice>
        </mc:AlternateContent>
        <mc:AlternateContent xmlns:mc="http://schemas.openxmlformats.org/markup-compatibility/2006">
          <mc:Choice Requires="x14">
            <control shapeId="188433" r:id="rId12" name="Check Box 17">
              <controlPr defaultSize="0" autoFill="0" autoLine="0" autoPict="0">
                <anchor moveWithCells="1">
                  <from>
                    <xdr:col>4</xdr:col>
                    <xdr:colOff>68580</xdr:colOff>
                    <xdr:row>15</xdr:row>
                    <xdr:rowOff>175260</xdr:rowOff>
                  </from>
                  <to>
                    <xdr:col>5</xdr:col>
                    <xdr:colOff>60960</xdr:colOff>
                    <xdr:row>15</xdr:row>
                    <xdr:rowOff>381000</xdr:rowOff>
                  </to>
                </anchor>
              </controlPr>
            </control>
          </mc:Choice>
        </mc:AlternateContent>
        <mc:AlternateContent xmlns:mc="http://schemas.openxmlformats.org/markup-compatibility/2006">
          <mc:Choice Requires="x14">
            <control shapeId="188434" r:id="rId13" name="Check Box 18">
              <controlPr defaultSize="0" autoFill="0" autoLine="0" autoPict="0">
                <anchor moveWithCells="1">
                  <from>
                    <xdr:col>10</xdr:col>
                    <xdr:colOff>137160</xdr:colOff>
                    <xdr:row>15</xdr:row>
                    <xdr:rowOff>152400</xdr:rowOff>
                  </from>
                  <to>
                    <xdr:col>12</xdr:col>
                    <xdr:colOff>7620</xdr:colOff>
                    <xdr:row>15</xdr:row>
                    <xdr:rowOff>388620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4A4E3705-E13D-44BC-9A27-939F5640FCEE}">
          <x14:formula1>
            <xm:f>入力規則!$G$2:$G$13</xm:f>
          </x14:formula1>
          <xm:sqref>I24</xm:sqref>
        </x14:dataValidation>
        <x14:dataValidation type="list" allowBlank="1" showInputMessage="1" showErrorMessage="1" xr:uid="{0A65D1EE-E676-44DE-AC35-8D6CE50BDFD1}">
          <x14:formula1>
            <xm:f>入力規則!$H$2:$H$32</xm:f>
          </x14:formula1>
          <xm:sqref>K24:L24</xm:sqref>
        </x14:dataValidation>
        <x14:dataValidation type="list" allowBlank="1" showInputMessage="1" showErrorMessage="1" xr:uid="{3F93B485-95A4-438F-B70B-D2264D600322}">
          <x14:formula1>
            <xm:f>入力規則!$F$7:$F$8</xm:f>
          </x14:formula1>
          <xm:sqref>G24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申１</vt:lpstr>
      <vt:lpstr>申２</vt:lpstr>
      <vt:lpstr>申３</vt:lpstr>
      <vt:lpstr>申４</vt:lpstr>
      <vt:lpstr>申５</vt:lpstr>
      <vt:lpstr>申６</vt:lpstr>
      <vt:lpstr>申７</vt:lpstr>
      <vt:lpstr>申８</vt:lpstr>
      <vt:lpstr>加算①</vt:lpstr>
      <vt:lpstr>加算②</vt:lpstr>
      <vt:lpstr>入力規則</vt:lpstr>
      <vt:lpstr>加算①!Print_Area</vt:lpstr>
      <vt:lpstr>加算②!Print_Area</vt:lpstr>
      <vt:lpstr>申１!Print_Area</vt:lpstr>
      <vt:lpstr>申２!Print_Area</vt:lpstr>
      <vt:lpstr>申３!Print_Area</vt:lpstr>
      <vt:lpstr>申４!Print_Area</vt:lpstr>
      <vt:lpstr>申５!Print_Area</vt:lpstr>
      <vt:lpstr>申６!Print_Area</vt:lpstr>
      <vt:lpstr>申７!Print_Area</vt:lpstr>
      <vt:lpstr>申８!Print_Area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2023-07-25T04:21:39Z</dcterms:created>
  <dcterms:modified xsi:type="dcterms:W3CDTF">2025-01-07T02:27:48Z</dcterms:modified>
</cp:coreProperties>
</file>